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6" windowHeight="8832" tabRatio="935"/>
  </bookViews>
  <sheets>
    <sheet name="【FY22Q2からの開示区分変更について】" sheetId="19" r:id="rId1"/>
    <sheet name="主要財務データの推移(Highlights)" sheetId="11" r:id="rId2"/>
    <sheet name="セグメント_新(Segment_New) " sheetId="2" r:id="rId3"/>
    <sheet name="セグメント_旧(Segment_Old)" sheetId="16" r:id="rId4"/>
    <sheet name="BS(Balance Sheets)" sheetId="3" r:id="rId5"/>
    <sheet name="PL(Statements of Operations)" sheetId="4" r:id="rId6"/>
    <sheet name="CF(Statements of Cash Flows)" sheetId="8" r:id="rId7"/>
    <sheet name="為替換算(currency conversion)" sheetId="9" r:id="rId8"/>
    <sheet name="主要財務データの推移(Highlights)_Conv" sheetId="1" r:id="rId9"/>
    <sheet name="セグメント_新(Segment_New)_Conv" sheetId="12" r:id="rId10"/>
    <sheet name="セグメント_旧(Segment_Old)_Conv" sheetId="18" r:id="rId11"/>
    <sheet name="BS(Balance Sheets) _Conv" sheetId="13" r:id="rId12"/>
    <sheet name="PL(Statements of Operations_Con" sheetId="14" r:id="rId13"/>
    <sheet name="CF(Statements of Cash Flows_Con" sheetId="15" r:id="rId14"/>
    <sheet name="免責事項(Disclaimer)" sheetId="6" r:id="rId15"/>
  </sheets>
  <externalReferences>
    <externalReference r:id="rId16"/>
    <externalReference r:id="rId17"/>
  </externalReferences>
  <definedNames>
    <definedName name="_Fill" hidden="1">'[1]#REF'!$AT$1028:$AT$1039</definedName>
    <definedName name="AccessDatabase" hidden="1">"D:\Sicherung Desktop 25.06.2002\MRVC_SLSILayoutV2.mdb"</definedName>
    <definedName name="AS2DocOpenMode" hidden="1">"AS2DocumentEdit"</definedName>
    <definedName name="AS2NamedRange" hidden="1">3</definedName>
    <definedName name="AS2ReportLS" hidden="1">2</definedName>
    <definedName name="AS2SyncStepLS" hidden="1">3</definedName>
    <definedName name="AS2TickmarkLS" localSheetId="11" hidden="1">#REF!</definedName>
    <definedName name="AS2TickmarkLS" localSheetId="6" hidden="1">#REF!</definedName>
    <definedName name="AS2TickmarkLS" localSheetId="13" hidden="1">#REF!</definedName>
    <definedName name="AS2TickmarkLS" localSheetId="12" hidden="1">#REF!</definedName>
    <definedName name="AS2TickmarkLS" localSheetId="10" hidden="1">#REF!</definedName>
    <definedName name="AS2TickmarkLS" localSheetId="9" hidden="1">#REF!</definedName>
    <definedName name="AS2TickmarkLS" localSheetId="1" hidden="1">#REF!</definedName>
    <definedName name="AS2TickmarkLS" hidden="1">#REF!</definedName>
    <definedName name="AS2VersionLS" hidden="1">300</definedName>
    <definedName name="B">#REF!</definedName>
    <definedName name="BG_Del" hidden="1">15</definedName>
    <definedName name="BG_Ins" hidden="1">4</definedName>
    <definedName name="BG_Mod" hidden="1">6</definedName>
    <definedName name="d" localSheetId="11" hidden="1">#REF!</definedName>
    <definedName name="d" localSheetId="6" hidden="1">#REF!</definedName>
    <definedName name="d" localSheetId="13" hidden="1">#REF!</definedName>
    <definedName name="d" localSheetId="12" hidden="1">#REF!</definedName>
    <definedName name="d" localSheetId="10" hidden="1">#REF!</definedName>
    <definedName name="d" localSheetId="9" hidden="1">#REF!</definedName>
    <definedName name="d" localSheetId="1" hidden="1">#REF!</definedName>
    <definedName name="d" hidden="1">#REF!</definedName>
    <definedName name="EV__LASTREFTIME__" hidden="1">40497.4682060185</definedName>
    <definedName name="HIKU">"△0 "</definedName>
    <definedName name="KEI">#REF!</definedName>
    <definedName name="MATU">#REF!</definedName>
    <definedName name="_xlnm.Print_Area" localSheetId="4">'BS(Balance Sheets)'!$A$1:$L$57</definedName>
    <definedName name="_xlnm.Print_Area" localSheetId="11">'BS(Balance Sheets) _Conv'!$A$1:$L$57</definedName>
    <definedName name="_xlnm.Print_Area" localSheetId="6">'CF(Statements of Cash Flows)'!$A$1:$M$49</definedName>
    <definedName name="_xlnm.Print_Area" localSheetId="13">'CF(Statements of Cash Flows_Con'!$A$1:$M$49</definedName>
    <definedName name="_xlnm.Print_Area" localSheetId="5">'PL(Statements of Operations)'!$A$1:$K$26</definedName>
    <definedName name="_xlnm.Print_Area" localSheetId="12">'PL(Statements of Operations_Con'!$A$1:$K$26</definedName>
    <definedName name="_xlnm.Print_Area" localSheetId="3">'セグメント_旧(Segment_Old)'!$A$1:$L$37</definedName>
    <definedName name="_xlnm.Print_Area" localSheetId="10">'セグメント_旧(Segment_Old)_Conv'!$A$1:$L$37</definedName>
    <definedName name="_xlnm.Print_Area" localSheetId="2">'セグメント_新(Segment_New) '!$A$1:$J$39</definedName>
    <definedName name="_xlnm.Print_Area" localSheetId="9">'セグメント_新(Segment_New)_Conv'!$A$1:$J$39</definedName>
    <definedName name="_xlnm.Print_Area" localSheetId="7">'為替換算(currency conversion)'!$A$1:$O$16</definedName>
    <definedName name="_xlnm.Print_Area" localSheetId="1">'主要財務データの推移(Highlights)'!$A$1:$M$66</definedName>
    <definedName name="_xlnm.Print_Area" localSheetId="8">'主要財務データの推移(Highlights)_Conv'!$A$1:$N$66</definedName>
    <definedName name="_xlnm.Print_Area" localSheetId="14">'免責事項(Disclaimer)'!$A$1:$J$40</definedName>
    <definedName name="SAPBEXhrIndnt" hidden="1">1</definedName>
    <definedName name="SAPBEXrevision" hidden="1">0</definedName>
    <definedName name="SAPBEXsysID" hidden="1">"JRP"</definedName>
    <definedName name="SAPBEXwbID" hidden="1">"3YV4BG056O2JA5P1AUQ8O763E"</definedName>
    <definedName name="solver_num" hidden="1">0</definedName>
    <definedName name="solver_typ" hidden="1">1</definedName>
    <definedName name="solver_val" hidden="1">0</definedName>
    <definedName name="TextRefCopyRangeCount" hidden="1">2</definedName>
    <definedName name="wrn.Aging._.and._.Trend._.Analysis." localSheetId="6"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11" hidden="1">#REF!</definedName>
    <definedName name="XREF_COLUMN_1" localSheetId="6" hidden="1">#REF!</definedName>
    <definedName name="XREF_COLUMN_1" localSheetId="13" hidden="1">#REF!</definedName>
    <definedName name="XREF_COLUMN_1" localSheetId="12" hidden="1">#REF!</definedName>
    <definedName name="XREF_COLUMN_1" localSheetId="10" hidden="1">#REF!</definedName>
    <definedName name="XREF_COLUMN_1" localSheetId="9" hidden="1">#REF!</definedName>
    <definedName name="XREF_COLUMN_1" localSheetId="1" hidden="1">#REF!</definedName>
    <definedName name="XREF_COLUMN_1" hidden="1">#REF!</definedName>
    <definedName name="XREF_COLUMN_5" localSheetId="11" hidden="1">'[2]Cash Flow 01'!#REF!</definedName>
    <definedName name="XREF_COLUMN_5" localSheetId="6" hidden="1">'[2]Cash Flow 01'!#REF!</definedName>
    <definedName name="XREF_COLUMN_5" localSheetId="13" hidden="1">'[2]Cash Flow 01'!#REF!</definedName>
    <definedName name="XREF_COLUMN_5" localSheetId="12" hidden="1">'[2]Cash Flow 01'!#REF!</definedName>
    <definedName name="XREF_COLUMN_5" localSheetId="10" hidden="1">'[2]Cash Flow 01'!#REF!</definedName>
    <definedName name="XREF_COLUMN_5" localSheetId="9" hidden="1">'[2]Cash Flow 01'!#REF!</definedName>
    <definedName name="XREF_COLUMN_5" localSheetId="1" hidden="1">'[2]Cash Flow 01'!#REF!</definedName>
    <definedName name="XREF_COLUMN_5" hidden="1">'[2]Cash Flow 01'!#REF!</definedName>
    <definedName name="XRefActiveRow" localSheetId="11" hidden="1">#REF!</definedName>
    <definedName name="XRefActiveRow" localSheetId="6" hidden="1">#REF!</definedName>
    <definedName name="XRefActiveRow" localSheetId="13" hidden="1">#REF!</definedName>
    <definedName name="XRefActiveRow" localSheetId="12" hidden="1">#REF!</definedName>
    <definedName name="XRefActiveRow" localSheetId="10" hidden="1">#REF!</definedName>
    <definedName name="XRefActiveRow" localSheetId="9" hidden="1">#REF!</definedName>
    <definedName name="XRefActiveRow" localSheetId="1" hidden="1">#REF!</definedName>
    <definedName name="XRefActiveRow" hidden="1">#REF!</definedName>
    <definedName name="XRefColumnsCount" hidden="1">5</definedName>
    <definedName name="XRefCopy1" localSheetId="11" hidden="1">#REF!</definedName>
    <definedName name="XRefCopy1" localSheetId="6" hidden="1">#REF!</definedName>
    <definedName name="XRefCopy1" localSheetId="13" hidden="1">#REF!</definedName>
    <definedName name="XRefCopy1" localSheetId="12" hidden="1">#REF!</definedName>
    <definedName name="XRefCopy1" localSheetId="10" hidden="1">#REF!</definedName>
    <definedName name="XRefCopy1" localSheetId="9" hidden="1">#REF!</definedName>
    <definedName name="XRefCopy1" localSheetId="1" hidden="1">#REF!</definedName>
    <definedName name="XRefCopy1" hidden="1">#REF!</definedName>
    <definedName name="XRefCopy2" localSheetId="11" hidden="1">#REF!</definedName>
    <definedName name="XRefCopy2" localSheetId="6" hidden="1">#REF!</definedName>
    <definedName name="XRefCopy2" localSheetId="13" hidden="1">#REF!</definedName>
    <definedName name="XRefCopy2" localSheetId="12" hidden="1">#REF!</definedName>
    <definedName name="XRefCopy2" localSheetId="10" hidden="1">#REF!</definedName>
    <definedName name="XRefCopy2" localSheetId="9" hidden="1">#REF!</definedName>
    <definedName name="XRefCopy2" localSheetId="1" hidden="1">#REF!</definedName>
    <definedName name="XRefCopy2" hidden="1">#REF!</definedName>
    <definedName name="XRefCopyRangeCount" hidden="1">1</definedName>
    <definedName name="XRefPaste1" localSheetId="11" hidden="1">#REF!</definedName>
    <definedName name="XRefPaste1" localSheetId="6" hidden="1">#REF!</definedName>
    <definedName name="XRefPaste1" localSheetId="13" hidden="1">#REF!</definedName>
    <definedName name="XRefPaste1" localSheetId="12" hidden="1">#REF!</definedName>
    <definedName name="XRefPaste1" localSheetId="10" hidden="1">#REF!</definedName>
    <definedName name="XRefPaste1" localSheetId="9" hidden="1">#REF!</definedName>
    <definedName name="XRefPaste1" localSheetId="1" hidden="1">#REF!</definedName>
    <definedName name="XRefPaste1" hidden="1">#REF!</definedName>
    <definedName name="XRefPaste10Row" localSheetId="11" hidden="1">#REF!</definedName>
    <definedName name="XRefPaste10Row" localSheetId="6" hidden="1">#REF!</definedName>
    <definedName name="XRefPaste10Row" localSheetId="13" hidden="1">#REF!</definedName>
    <definedName name="XRefPaste10Row" localSheetId="12" hidden="1">#REF!</definedName>
    <definedName name="XRefPaste10Row" localSheetId="10" hidden="1">#REF!</definedName>
    <definedName name="XRefPaste10Row" localSheetId="9" hidden="1">#REF!</definedName>
    <definedName name="XRefPaste10Row" localSheetId="1" hidden="1">#REF!</definedName>
    <definedName name="XRefPaste10Row" hidden="1">#REF!</definedName>
    <definedName name="XRefPaste11Row" localSheetId="11" hidden="1">#REF!</definedName>
    <definedName name="XRefPaste11Row" localSheetId="6" hidden="1">#REF!</definedName>
    <definedName name="XRefPaste11Row" localSheetId="13" hidden="1">#REF!</definedName>
    <definedName name="XRefPaste11Row" localSheetId="12" hidden="1">#REF!</definedName>
    <definedName name="XRefPaste11Row" localSheetId="10" hidden="1">#REF!</definedName>
    <definedName name="XRefPaste11Row" localSheetId="9" hidden="1">#REF!</definedName>
    <definedName name="XRefPaste11Row" localSheetId="1" hidden="1">#REF!</definedName>
    <definedName name="XRefPaste11Row" hidden="1">#REF!</definedName>
    <definedName name="XRefPaste12Row" localSheetId="11" hidden="1">#REF!</definedName>
    <definedName name="XRefPaste12Row" localSheetId="6" hidden="1">#REF!</definedName>
    <definedName name="XRefPaste12Row" localSheetId="13" hidden="1">#REF!</definedName>
    <definedName name="XRefPaste12Row" localSheetId="12" hidden="1">#REF!</definedName>
    <definedName name="XRefPaste12Row" localSheetId="10" hidden="1">#REF!</definedName>
    <definedName name="XRefPaste12Row" localSheetId="9" hidden="1">#REF!</definedName>
    <definedName name="XRefPaste12Row" localSheetId="1" hidden="1">#REF!</definedName>
    <definedName name="XRefPaste12Row" hidden="1">#REF!</definedName>
    <definedName name="XRefPaste1Row" localSheetId="11" hidden="1">#REF!</definedName>
    <definedName name="XRefPaste1Row" localSheetId="6" hidden="1">#REF!</definedName>
    <definedName name="XRefPaste1Row" localSheetId="13" hidden="1">#REF!</definedName>
    <definedName name="XRefPaste1Row" localSheetId="12" hidden="1">#REF!</definedName>
    <definedName name="XRefPaste1Row" localSheetId="10" hidden="1">#REF!</definedName>
    <definedName name="XRefPaste1Row" localSheetId="9" hidden="1">#REF!</definedName>
    <definedName name="XRefPaste1Row" localSheetId="1" hidden="1">#REF!</definedName>
    <definedName name="XRefPaste1Row" hidden="1">#REF!</definedName>
    <definedName name="XRefPaste3Row" localSheetId="11" hidden="1">#REF!</definedName>
    <definedName name="XRefPaste3Row" localSheetId="6" hidden="1">#REF!</definedName>
    <definedName name="XRefPaste3Row" localSheetId="13" hidden="1">#REF!</definedName>
    <definedName name="XRefPaste3Row" localSheetId="12" hidden="1">#REF!</definedName>
    <definedName name="XRefPaste3Row" localSheetId="10" hidden="1">#REF!</definedName>
    <definedName name="XRefPaste3Row" localSheetId="9" hidden="1">#REF!</definedName>
    <definedName name="XRefPaste3Row" localSheetId="1" hidden="1">#REF!</definedName>
    <definedName name="XRefPaste3Row" hidden="1">#REF!</definedName>
    <definedName name="XRefPaste4Row" localSheetId="11" hidden="1">#REF!</definedName>
    <definedName name="XRefPaste4Row" localSheetId="6" hidden="1">#REF!</definedName>
    <definedName name="XRefPaste4Row" localSheetId="13" hidden="1">#REF!</definedName>
    <definedName name="XRefPaste4Row" localSheetId="12" hidden="1">#REF!</definedName>
    <definedName name="XRefPaste4Row" localSheetId="10" hidden="1">#REF!</definedName>
    <definedName name="XRefPaste4Row" localSheetId="9" hidden="1">#REF!</definedName>
    <definedName name="XRefPaste4Row" localSheetId="1" hidden="1">#REF!</definedName>
    <definedName name="XRefPaste4Row" hidden="1">#REF!</definedName>
    <definedName name="XRefPaste6Row" localSheetId="11" hidden="1">#REF!</definedName>
    <definedName name="XRefPaste6Row" localSheetId="6" hidden="1">#REF!</definedName>
    <definedName name="XRefPaste6Row" localSheetId="13" hidden="1">#REF!</definedName>
    <definedName name="XRefPaste6Row" localSheetId="12" hidden="1">#REF!</definedName>
    <definedName name="XRefPaste6Row" localSheetId="10" hidden="1">#REF!</definedName>
    <definedName name="XRefPaste6Row" localSheetId="9" hidden="1">#REF!</definedName>
    <definedName name="XRefPaste6Row" localSheetId="1" hidden="1">#REF!</definedName>
    <definedName name="XRefPaste6Row" hidden="1">#REF!</definedName>
    <definedName name="XRefPaste7Row" localSheetId="11" hidden="1">#REF!</definedName>
    <definedName name="XRefPaste7Row" localSheetId="6" hidden="1">#REF!</definedName>
    <definedName name="XRefPaste7Row" localSheetId="13" hidden="1">#REF!</definedName>
    <definedName name="XRefPaste7Row" localSheetId="12" hidden="1">#REF!</definedName>
    <definedName name="XRefPaste7Row" localSheetId="10" hidden="1">#REF!</definedName>
    <definedName name="XRefPaste7Row" localSheetId="9" hidden="1">#REF!</definedName>
    <definedName name="XRefPaste7Row" localSheetId="1" hidden="1">#REF!</definedName>
    <definedName name="XRefPaste7Row" hidden="1">#REF!</definedName>
    <definedName name="XRefPaste8Row" localSheetId="11" hidden="1">#REF!</definedName>
    <definedName name="XRefPaste8Row" localSheetId="6" hidden="1">#REF!</definedName>
    <definedName name="XRefPaste8Row" localSheetId="13" hidden="1">#REF!</definedName>
    <definedName name="XRefPaste8Row" localSheetId="12" hidden="1">#REF!</definedName>
    <definedName name="XRefPaste8Row" localSheetId="10" hidden="1">#REF!</definedName>
    <definedName name="XRefPaste8Row" localSheetId="9" hidden="1">#REF!</definedName>
    <definedName name="XRefPaste8Row" localSheetId="1" hidden="1">#REF!</definedName>
    <definedName name="XRefPaste8Row" hidden="1">#REF!</definedName>
    <definedName name="XRefPaste9Row" localSheetId="11" hidden="1">#REF!</definedName>
    <definedName name="XRefPaste9Row" localSheetId="6" hidden="1">#REF!</definedName>
    <definedName name="XRefPaste9Row" localSheetId="13" hidden="1">#REF!</definedName>
    <definedName name="XRefPaste9Row" localSheetId="12" hidden="1">#REF!</definedName>
    <definedName name="XRefPaste9Row" localSheetId="10" hidden="1">#REF!</definedName>
    <definedName name="XRefPaste9Row" localSheetId="9" hidden="1">#REF!</definedName>
    <definedName name="XRefPaste9Row" localSheetId="1" hidden="1">#REF!</definedName>
    <definedName name="XRefPaste9Row" hidden="1">#REF!</definedName>
    <definedName name="XRefPasteRangeCount" hidden="1">12</definedName>
    <definedName name="Z_A5736F00_E337_4519_9C65_ADAD28C8DC29_.wvu.PrintArea" localSheetId="4" hidden="1">'BS(Balance Sheets)'!$C$3:$E$35</definedName>
    <definedName name="Z_A5736F00_E337_4519_9C65_ADAD28C8DC29_.wvu.PrintArea" localSheetId="11" hidden="1">'BS(Balance Sheets) _Conv'!$C$3:$E$35</definedName>
    <definedName name="Z_A5736F00_E337_4519_9C65_ADAD28C8DC29_.wvu.PrintArea" localSheetId="5" hidden="1">'PL(Statements of Operations)'!$B$3:$D$19</definedName>
    <definedName name="Z_A5736F00_E337_4519_9C65_ADAD28C8DC29_.wvu.PrintArea" localSheetId="12" hidden="1">'PL(Statements of Operations_Con'!$B$3:$D$19</definedName>
    <definedName name="Z_A5736F00_E337_4519_9C65_ADAD28C8DC29_.wvu.PrintArea" localSheetId="1" hidden="1">'主要財務データの推移(Highlights)'!$B$3:$D$45</definedName>
    <definedName name="Z_A5736F00_E337_4519_9C65_ADAD28C8DC29_.wvu.PrintArea" localSheetId="8" hidden="1">'主要財務データの推移(Highlights)_Conv'!$B$3:$D$45</definedName>
    <definedName name="ZERO">"-   "</definedName>
    <definedName name="あ">#REF!</definedName>
    <definedName name="あ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2" l="1"/>
  <c r="H32" i="12"/>
  <c r="G33" i="12"/>
  <c r="H33" i="12"/>
  <c r="G34" i="12"/>
  <c r="H34" i="12"/>
  <c r="G26" i="12"/>
  <c r="H26" i="12"/>
  <c r="G20" i="12"/>
  <c r="H20" i="12"/>
  <c r="G11" i="12"/>
  <c r="H11" i="12"/>
  <c r="G12" i="12"/>
  <c r="H12" i="12"/>
  <c r="G13" i="12"/>
  <c r="H13" i="12"/>
  <c r="G14" i="12"/>
  <c r="H14" i="12"/>
  <c r="G15" i="12"/>
  <c r="H15" i="12"/>
  <c r="H35" i="12" l="1"/>
  <c r="G35" i="12"/>
  <c r="H31" i="12"/>
  <c r="G31" i="12"/>
  <c r="H30" i="12"/>
  <c r="G30" i="12"/>
  <c r="H29" i="12"/>
  <c r="G29" i="12"/>
  <c r="H28" i="12"/>
  <c r="G28" i="12"/>
  <c r="H27" i="12"/>
  <c r="G27" i="12"/>
  <c r="H25" i="12"/>
  <c r="G25" i="12"/>
  <c r="H24" i="12"/>
  <c r="G24" i="12"/>
  <c r="H23" i="12"/>
  <c r="G23" i="12"/>
  <c r="H22" i="12"/>
  <c r="G22" i="12"/>
  <c r="H21" i="12"/>
  <c r="G21" i="12"/>
  <c r="H19" i="12"/>
  <c r="G19" i="12"/>
  <c r="H18" i="12"/>
  <c r="G18" i="12"/>
  <c r="H17" i="12"/>
  <c r="G17" i="12"/>
  <c r="H16" i="12"/>
  <c r="G16" i="12"/>
  <c r="H10" i="12"/>
  <c r="G10" i="12"/>
  <c r="H9" i="12"/>
  <c r="G9" i="12"/>
  <c r="H8" i="12"/>
  <c r="G8" i="12"/>
  <c r="H7" i="12"/>
  <c r="G7" i="12"/>
  <c r="J23" i="14" l="1"/>
  <c r="I23" i="14"/>
  <c r="H23" i="14"/>
  <c r="G23" i="14"/>
  <c r="F23" i="14"/>
  <c r="E23" i="14"/>
  <c r="J22" i="14"/>
  <c r="I22" i="14"/>
  <c r="H22" i="14"/>
  <c r="G22" i="14"/>
  <c r="F22" i="14"/>
  <c r="E22" i="14"/>
  <c r="J21" i="14"/>
  <c r="I21" i="14"/>
  <c r="H21" i="14"/>
  <c r="G21" i="14"/>
  <c r="F21" i="14"/>
  <c r="E21" i="14"/>
  <c r="J20" i="14"/>
  <c r="I20" i="14"/>
  <c r="H20" i="14"/>
  <c r="G20" i="14"/>
  <c r="F20" i="14"/>
  <c r="E20" i="14"/>
  <c r="J19" i="14"/>
  <c r="I19" i="14"/>
  <c r="H19" i="14"/>
  <c r="G19" i="14"/>
  <c r="F19" i="14"/>
  <c r="E19" i="14"/>
  <c r="J18" i="14"/>
  <c r="I18" i="14"/>
  <c r="H18" i="14"/>
  <c r="G18" i="14"/>
  <c r="F18" i="14"/>
  <c r="E18" i="14"/>
  <c r="J17" i="14"/>
  <c r="I17" i="14"/>
  <c r="H17" i="14"/>
  <c r="G17" i="14"/>
  <c r="F17" i="14"/>
  <c r="E17" i="14"/>
  <c r="J16" i="14"/>
  <c r="I16" i="14"/>
  <c r="H16" i="14"/>
  <c r="G16" i="14"/>
  <c r="F16" i="14"/>
  <c r="E16" i="14"/>
  <c r="J15" i="14"/>
  <c r="I15" i="14"/>
  <c r="H15" i="14"/>
  <c r="G15" i="14"/>
  <c r="F15" i="14"/>
  <c r="E15" i="14"/>
  <c r="J14" i="14"/>
  <c r="I14" i="14"/>
  <c r="H14" i="14"/>
  <c r="G14" i="14"/>
  <c r="F14" i="14"/>
  <c r="E14" i="14"/>
  <c r="J13" i="14"/>
  <c r="I13" i="14"/>
  <c r="H13" i="14"/>
  <c r="G13" i="14"/>
  <c r="F13" i="14"/>
  <c r="E13" i="14"/>
  <c r="J12" i="14"/>
  <c r="I12" i="14"/>
  <c r="H12" i="14"/>
  <c r="G12" i="14"/>
  <c r="F12" i="14"/>
  <c r="E12" i="14"/>
  <c r="J11" i="14"/>
  <c r="I11" i="14"/>
  <c r="H11" i="14"/>
  <c r="G11" i="14"/>
  <c r="F11" i="14"/>
  <c r="E11" i="14"/>
  <c r="J10" i="14"/>
  <c r="I10" i="14"/>
  <c r="H10" i="14"/>
  <c r="G10" i="14"/>
  <c r="F10" i="14"/>
  <c r="E10" i="14"/>
  <c r="J9" i="14"/>
  <c r="I9" i="14"/>
  <c r="H9" i="14"/>
  <c r="G9" i="14"/>
  <c r="F9" i="14"/>
  <c r="E9" i="14"/>
  <c r="J8" i="14"/>
  <c r="I8" i="14"/>
  <c r="H8" i="14"/>
  <c r="G8" i="14"/>
  <c r="F8" i="14"/>
  <c r="E8" i="14"/>
  <c r="J7" i="14"/>
  <c r="I7" i="14"/>
  <c r="H7" i="14"/>
  <c r="G7" i="14"/>
  <c r="F7" i="14"/>
  <c r="K56" i="13"/>
  <c r="J56" i="13"/>
  <c r="I56" i="13"/>
  <c r="H56" i="13"/>
  <c r="G56" i="13"/>
  <c r="F56" i="13"/>
  <c r="K55" i="13"/>
  <c r="J55" i="13"/>
  <c r="I55" i="13"/>
  <c r="H55" i="13"/>
  <c r="G55" i="13"/>
  <c r="F55" i="13"/>
  <c r="K54" i="13"/>
  <c r="J54" i="13"/>
  <c r="I54" i="13"/>
  <c r="H54" i="13"/>
  <c r="G54" i="13"/>
  <c r="F54" i="13"/>
  <c r="K53" i="13"/>
  <c r="J53" i="13"/>
  <c r="I53" i="13"/>
  <c r="H53" i="13"/>
  <c r="G53" i="13"/>
  <c r="F53" i="13"/>
  <c r="K52" i="13"/>
  <c r="J52" i="13"/>
  <c r="I52" i="13"/>
  <c r="H52" i="13"/>
  <c r="G52" i="13"/>
  <c r="F52" i="13"/>
  <c r="K51" i="13"/>
  <c r="J51" i="13"/>
  <c r="I51" i="13"/>
  <c r="H51" i="13"/>
  <c r="G51" i="13"/>
  <c r="F51" i="13"/>
  <c r="K50" i="13"/>
  <c r="J50" i="13"/>
  <c r="I50" i="13"/>
  <c r="H50" i="13"/>
  <c r="G50" i="13"/>
  <c r="F50" i="13"/>
  <c r="K49" i="13"/>
  <c r="J49" i="13"/>
  <c r="I49" i="13"/>
  <c r="H49" i="13"/>
  <c r="G49" i="13"/>
  <c r="F49" i="13"/>
  <c r="K48" i="13"/>
  <c r="J48" i="13"/>
  <c r="I48" i="13"/>
  <c r="H48" i="13"/>
  <c r="G48" i="13"/>
  <c r="F48" i="13"/>
  <c r="K46" i="13"/>
  <c r="J46" i="13"/>
  <c r="I46" i="13"/>
  <c r="H46" i="13"/>
  <c r="G46" i="13"/>
  <c r="F46" i="13"/>
  <c r="K45" i="13"/>
  <c r="J45" i="13"/>
  <c r="I45" i="13"/>
  <c r="H45" i="13"/>
  <c r="G45" i="13"/>
  <c r="F45" i="13"/>
  <c r="K44" i="13"/>
  <c r="J44" i="13"/>
  <c r="I44" i="13"/>
  <c r="H44" i="13"/>
  <c r="G44" i="13"/>
  <c r="F44" i="13"/>
  <c r="K43" i="13"/>
  <c r="J43" i="13"/>
  <c r="I43" i="13"/>
  <c r="H43" i="13"/>
  <c r="G43" i="13"/>
  <c r="F43" i="13"/>
  <c r="K42" i="13"/>
  <c r="J42" i="13"/>
  <c r="I42" i="13"/>
  <c r="H42" i="13"/>
  <c r="G42" i="13"/>
  <c r="F42" i="13"/>
  <c r="K41" i="13"/>
  <c r="J41" i="13"/>
  <c r="I41" i="13"/>
  <c r="H41" i="13"/>
  <c r="G41" i="13"/>
  <c r="F41" i="13"/>
  <c r="K40" i="13"/>
  <c r="J40" i="13"/>
  <c r="I40" i="13"/>
  <c r="H40" i="13"/>
  <c r="G40" i="13"/>
  <c r="F40" i="13"/>
  <c r="K39" i="13"/>
  <c r="J39" i="13"/>
  <c r="I39" i="13"/>
  <c r="H39" i="13"/>
  <c r="G39" i="13"/>
  <c r="F39" i="13"/>
  <c r="K38" i="13"/>
  <c r="J38" i="13"/>
  <c r="I38" i="13"/>
  <c r="H38" i="13"/>
  <c r="G38" i="13"/>
  <c r="F38" i="13"/>
  <c r="K37" i="13"/>
  <c r="J37" i="13"/>
  <c r="I37" i="13"/>
  <c r="H37" i="13"/>
  <c r="G37" i="13"/>
  <c r="F37" i="13"/>
  <c r="K36" i="13"/>
  <c r="J36" i="13"/>
  <c r="I36" i="13"/>
  <c r="H36" i="13"/>
  <c r="G36" i="13"/>
  <c r="F36" i="13"/>
  <c r="K35" i="13"/>
  <c r="J35" i="13"/>
  <c r="I35" i="13"/>
  <c r="H35" i="13"/>
  <c r="G35" i="13"/>
  <c r="F35" i="13"/>
  <c r="K34" i="13"/>
  <c r="J34" i="13"/>
  <c r="I34" i="13"/>
  <c r="H34" i="13"/>
  <c r="G34" i="13"/>
  <c r="F34" i="13"/>
  <c r="K33" i="13"/>
  <c r="J33" i="13"/>
  <c r="I33" i="13"/>
  <c r="H33" i="13"/>
  <c r="G33" i="13"/>
  <c r="F33" i="13"/>
  <c r="K32" i="13"/>
  <c r="J32" i="13"/>
  <c r="I32" i="13"/>
  <c r="H32" i="13"/>
  <c r="G32" i="13"/>
  <c r="F32" i="13"/>
  <c r="K31" i="13"/>
  <c r="J31" i="13"/>
  <c r="I31" i="13"/>
  <c r="H31" i="13"/>
  <c r="G31" i="13"/>
  <c r="F31" i="13"/>
  <c r="K30" i="13"/>
  <c r="J30" i="13"/>
  <c r="I30" i="13"/>
  <c r="H30" i="13"/>
  <c r="G30" i="13"/>
  <c r="F30" i="13"/>
  <c r="K29" i="13"/>
  <c r="J29" i="13"/>
  <c r="I29" i="13"/>
  <c r="H29" i="13"/>
  <c r="G29" i="13"/>
  <c r="F29" i="13"/>
  <c r="K28" i="13"/>
  <c r="J28" i="13"/>
  <c r="I28" i="13"/>
  <c r="H28" i="13"/>
  <c r="G28" i="13"/>
  <c r="F28" i="13"/>
  <c r="K26" i="13"/>
  <c r="J26" i="13"/>
  <c r="I26" i="13"/>
  <c r="H26" i="13"/>
  <c r="G26" i="13"/>
  <c r="F26" i="13"/>
  <c r="K25" i="13"/>
  <c r="J25" i="13"/>
  <c r="I25" i="13"/>
  <c r="H25" i="13"/>
  <c r="G25" i="13"/>
  <c r="F25" i="13"/>
  <c r="K24" i="13"/>
  <c r="J24" i="13"/>
  <c r="I24" i="13"/>
  <c r="H24" i="13"/>
  <c r="G24" i="13"/>
  <c r="F24" i="13"/>
  <c r="K23" i="13"/>
  <c r="J23" i="13"/>
  <c r="I23" i="13"/>
  <c r="H23" i="13"/>
  <c r="G23" i="13"/>
  <c r="F23" i="13"/>
  <c r="K22" i="13"/>
  <c r="J22" i="13"/>
  <c r="I22" i="13"/>
  <c r="H22" i="13"/>
  <c r="G22" i="13"/>
  <c r="F22" i="13"/>
  <c r="K21" i="13"/>
  <c r="J21" i="13"/>
  <c r="I21" i="13"/>
  <c r="H21" i="13"/>
  <c r="G21" i="13"/>
  <c r="F21" i="13"/>
  <c r="K20" i="13"/>
  <c r="J20" i="13"/>
  <c r="I20" i="13"/>
  <c r="H20" i="13"/>
  <c r="G20" i="13"/>
  <c r="F20" i="13"/>
  <c r="K19" i="13"/>
  <c r="J19" i="13"/>
  <c r="I19" i="13"/>
  <c r="H19" i="13"/>
  <c r="G19" i="13"/>
  <c r="F19" i="13"/>
  <c r="K18" i="13"/>
  <c r="J18" i="13"/>
  <c r="I18" i="13"/>
  <c r="H18" i="13"/>
  <c r="G18" i="13"/>
  <c r="F18" i="13"/>
  <c r="K17" i="13"/>
  <c r="J17" i="13"/>
  <c r="I17" i="13"/>
  <c r="H17" i="13"/>
  <c r="G17" i="13"/>
  <c r="F17" i="13"/>
  <c r="K16" i="13"/>
  <c r="J16" i="13"/>
  <c r="I16" i="13"/>
  <c r="H16" i="13"/>
  <c r="G16" i="13"/>
  <c r="F16" i="13"/>
  <c r="K15" i="13"/>
  <c r="J15" i="13"/>
  <c r="I15" i="13"/>
  <c r="H15" i="13"/>
  <c r="G15" i="13"/>
  <c r="F15" i="13"/>
  <c r="K14" i="13"/>
  <c r="J14" i="13"/>
  <c r="I14" i="13"/>
  <c r="H14" i="13"/>
  <c r="G14" i="13"/>
  <c r="F14" i="13"/>
  <c r="K13" i="13"/>
  <c r="J13" i="13"/>
  <c r="I13" i="13"/>
  <c r="H13" i="13"/>
  <c r="G13" i="13"/>
  <c r="F13" i="13"/>
  <c r="K12" i="13"/>
  <c r="J12" i="13"/>
  <c r="I12" i="13"/>
  <c r="H12" i="13"/>
  <c r="G12" i="13"/>
  <c r="F12" i="13"/>
  <c r="K11" i="13"/>
  <c r="J11" i="13"/>
  <c r="I11" i="13"/>
  <c r="H11" i="13"/>
  <c r="G11" i="13"/>
  <c r="F11" i="13"/>
  <c r="K10" i="13"/>
  <c r="J10" i="13"/>
  <c r="I10" i="13"/>
  <c r="H10" i="13"/>
  <c r="G10" i="13"/>
  <c r="F10" i="13"/>
  <c r="K9" i="13"/>
  <c r="J9" i="13"/>
  <c r="I9" i="13"/>
  <c r="H9" i="13"/>
  <c r="G9" i="13"/>
  <c r="F9" i="13"/>
  <c r="K8" i="13"/>
  <c r="J8" i="13"/>
  <c r="I8" i="13"/>
  <c r="H8" i="13"/>
  <c r="G8" i="13"/>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K34" i="18"/>
  <c r="J34" i="18"/>
  <c r="I34" i="18"/>
  <c r="H34" i="18"/>
  <c r="G34" i="18"/>
  <c r="K33" i="18"/>
  <c r="J33" i="18"/>
  <c r="I33" i="18"/>
  <c r="H33" i="18"/>
  <c r="G33" i="18"/>
  <c r="K32" i="18"/>
  <c r="J32" i="18"/>
  <c r="I32" i="18"/>
  <c r="H32" i="18"/>
  <c r="G32" i="18"/>
  <c r="K31" i="18"/>
  <c r="J31" i="18"/>
  <c r="I31" i="18"/>
  <c r="H31" i="18"/>
  <c r="G31" i="18"/>
  <c r="K30" i="18"/>
  <c r="J30" i="18"/>
  <c r="I30" i="18"/>
  <c r="H30" i="18"/>
  <c r="G30" i="18"/>
  <c r="K29" i="18"/>
  <c r="J29" i="18"/>
  <c r="I29" i="18"/>
  <c r="H29" i="18"/>
  <c r="G29" i="18"/>
  <c r="K28" i="18"/>
  <c r="J28" i="18"/>
  <c r="I28" i="18"/>
  <c r="H28" i="18"/>
  <c r="G28" i="18"/>
  <c r="K27" i="18"/>
  <c r="J27" i="18"/>
  <c r="I27" i="18"/>
  <c r="H27" i="18"/>
  <c r="G27" i="18"/>
  <c r="K26" i="18"/>
  <c r="J26" i="18"/>
  <c r="I26" i="18"/>
  <c r="H26" i="18"/>
  <c r="G26" i="18"/>
  <c r="K25" i="18"/>
  <c r="J25" i="18"/>
  <c r="I25" i="18"/>
  <c r="H25" i="18"/>
  <c r="G25" i="18"/>
  <c r="K24" i="18"/>
  <c r="J24" i="18"/>
  <c r="I24" i="18"/>
  <c r="H24" i="18"/>
  <c r="G24" i="18"/>
  <c r="K23" i="18"/>
  <c r="J23" i="18"/>
  <c r="I23" i="18"/>
  <c r="H23" i="18"/>
  <c r="G23" i="18"/>
  <c r="K22" i="18"/>
  <c r="J22" i="18"/>
  <c r="I22" i="18"/>
  <c r="H22" i="18"/>
  <c r="G22" i="18"/>
  <c r="K21" i="18"/>
  <c r="J21" i="18"/>
  <c r="I21" i="18"/>
  <c r="H21" i="18"/>
  <c r="G21" i="18"/>
  <c r="K20" i="18"/>
  <c r="J20" i="18"/>
  <c r="I20" i="18"/>
  <c r="H20" i="18"/>
  <c r="G20" i="18"/>
  <c r="K19" i="18"/>
  <c r="J19" i="18"/>
  <c r="I19" i="18"/>
  <c r="H19" i="18"/>
  <c r="G19" i="18"/>
  <c r="K18" i="18"/>
  <c r="J18" i="18"/>
  <c r="I18" i="18"/>
  <c r="H18" i="18"/>
  <c r="G18" i="18"/>
  <c r="K17" i="18"/>
  <c r="J17" i="18"/>
  <c r="I17" i="18"/>
  <c r="H17" i="18"/>
  <c r="G17" i="18"/>
  <c r="K16" i="18"/>
  <c r="J16" i="18"/>
  <c r="I16" i="18"/>
  <c r="H16" i="18"/>
  <c r="G16" i="18"/>
  <c r="K15" i="18"/>
  <c r="J15" i="18"/>
  <c r="I15" i="18"/>
  <c r="H15" i="18"/>
  <c r="G15" i="18"/>
  <c r="K14" i="18"/>
  <c r="J14" i="18"/>
  <c r="I14" i="18"/>
  <c r="H14" i="18"/>
  <c r="G14" i="18"/>
  <c r="K13" i="18"/>
  <c r="J13" i="18"/>
  <c r="I13" i="18"/>
  <c r="H13" i="18"/>
  <c r="G13" i="18"/>
  <c r="K12" i="18"/>
  <c r="J12" i="18"/>
  <c r="I12" i="18"/>
  <c r="H12" i="18"/>
  <c r="G12" i="18"/>
  <c r="K11" i="18"/>
  <c r="J11" i="18"/>
  <c r="I11" i="18"/>
  <c r="H11" i="18"/>
  <c r="G11" i="18"/>
  <c r="K10" i="18"/>
  <c r="J10" i="18"/>
  <c r="I10" i="18"/>
  <c r="H10" i="18"/>
  <c r="G10" i="18"/>
  <c r="K9" i="18"/>
  <c r="J9" i="18"/>
  <c r="I9" i="18"/>
  <c r="H9" i="18"/>
  <c r="G9" i="18"/>
  <c r="K8" i="18"/>
  <c r="J8" i="18"/>
  <c r="I8" i="18"/>
  <c r="H8" i="18"/>
  <c r="G8" i="18"/>
  <c r="K7" i="18"/>
  <c r="J7" i="18"/>
  <c r="I7" i="18"/>
  <c r="H7" i="18"/>
  <c r="J59" i="1"/>
  <c r="J58" i="1"/>
  <c r="J57" i="1"/>
  <c r="J56" i="1"/>
  <c r="J55" i="1"/>
  <c r="J54" i="1"/>
  <c r="J53" i="1"/>
  <c r="J52" i="1"/>
  <c r="J51" i="1"/>
  <c r="J50" i="1"/>
  <c r="J49" i="1"/>
  <c r="J48" i="1"/>
  <c r="J44" i="1"/>
  <c r="J43" i="1"/>
  <c r="J36" i="1"/>
  <c r="J35" i="1"/>
  <c r="J34" i="1"/>
  <c r="J33" i="1"/>
  <c r="J21" i="1"/>
  <c r="J20" i="1"/>
  <c r="J19" i="1"/>
  <c r="J18" i="1"/>
  <c r="J17" i="1"/>
  <c r="J16" i="1"/>
  <c r="J15" i="1"/>
  <c r="J14" i="1"/>
  <c r="J13" i="1"/>
  <c r="J12" i="1"/>
  <c r="J11" i="1"/>
  <c r="J10" i="1"/>
  <c r="J9" i="1"/>
  <c r="J8" i="1"/>
  <c r="G7" i="18"/>
  <c r="B5" i="18"/>
  <c r="J31" i="15" l="1"/>
  <c r="I31" i="15"/>
  <c r="H31" i="15"/>
  <c r="G31" i="15"/>
  <c r="K31" i="15" l="1"/>
  <c r="K48" i="15" l="1"/>
  <c r="K47" i="15"/>
  <c r="K46" i="15"/>
  <c r="K45" i="15"/>
  <c r="K44" i="15"/>
  <c r="K43" i="15"/>
  <c r="K42" i="15"/>
  <c r="K41" i="15"/>
  <c r="K40" i="15"/>
  <c r="K39" i="15"/>
  <c r="K38" i="15"/>
  <c r="K37" i="15"/>
  <c r="K36" i="15"/>
  <c r="K35" i="15"/>
  <c r="K34" i="15"/>
  <c r="K33" i="15"/>
  <c r="K32" i="15"/>
  <c r="K30" i="15"/>
  <c r="K29" i="15"/>
  <c r="K28" i="15"/>
  <c r="K27" i="15"/>
  <c r="K26" i="15"/>
  <c r="K25" i="15"/>
  <c r="K24" i="15"/>
  <c r="K23" i="15"/>
  <c r="K22" i="15"/>
  <c r="K21" i="15"/>
  <c r="K20" i="15"/>
  <c r="K19" i="15"/>
  <c r="K18" i="15"/>
  <c r="K17" i="15"/>
  <c r="K16" i="15"/>
  <c r="K15" i="15"/>
  <c r="K14" i="15"/>
  <c r="K13" i="15"/>
  <c r="K12" i="15"/>
  <c r="K11" i="15"/>
  <c r="K10" i="15"/>
  <c r="K9" i="15"/>
  <c r="K8" i="15"/>
  <c r="K7" i="15"/>
  <c r="I59" i="1"/>
  <c r="I58" i="1"/>
  <c r="I57" i="1"/>
  <c r="I56" i="1"/>
  <c r="I55" i="1"/>
  <c r="I54" i="1"/>
  <c r="I53" i="1"/>
  <c r="I52" i="1"/>
  <c r="I51" i="1"/>
  <c r="I50" i="1"/>
  <c r="I49" i="1"/>
  <c r="I48" i="1"/>
  <c r="I44" i="1"/>
  <c r="I43" i="1"/>
  <c r="I36" i="1"/>
  <c r="I35" i="1"/>
  <c r="I34" i="1"/>
  <c r="I33" i="1"/>
  <c r="I21" i="1"/>
  <c r="I20" i="1"/>
  <c r="I19" i="1"/>
  <c r="I18" i="1"/>
  <c r="I17" i="1"/>
  <c r="I16" i="1"/>
  <c r="I15" i="1"/>
  <c r="I14" i="1"/>
  <c r="I13" i="1"/>
  <c r="I12" i="1"/>
  <c r="I11" i="1"/>
  <c r="I10" i="1"/>
  <c r="I9" i="1"/>
  <c r="I8" i="1"/>
  <c r="J48" i="15" l="1"/>
  <c r="J47" i="15"/>
  <c r="J46" i="15"/>
  <c r="J45" i="15"/>
  <c r="J44" i="15"/>
  <c r="J43" i="15"/>
  <c r="J42" i="15"/>
  <c r="J41" i="15"/>
  <c r="J40" i="15"/>
  <c r="J39" i="15"/>
  <c r="J38" i="15"/>
  <c r="J37" i="15"/>
  <c r="J36" i="15"/>
  <c r="J35" i="15"/>
  <c r="J34" i="15"/>
  <c r="J33" i="15"/>
  <c r="J32" i="15"/>
  <c r="J30" i="15"/>
  <c r="J29" i="15"/>
  <c r="J28" i="15"/>
  <c r="J27" i="15"/>
  <c r="J26" i="15"/>
  <c r="J25" i="15"/>
  <c r="J24" i="15"/>
  <c r="J23" i="15"/>
  <c r="J22" i="15"/>
  <c r="J21" i="15"/>
  <c r="J20" i="15"/>
  <c r="J19" i="15"/>
  <c r="J18" i="15"/>
  <c r="J17" i="15"/>
  <c r="J16" i="15"/>
  <c r="J15" i="15"/>
  <c r="J14" i="15"/>
  <c r="J13" i="15"/>
  <c r="J12" i="15"/>
  <c r="J11" i="15"/>
  <c r="J10" i="15"/>
  <c r="J9" i="15"/>
  <c r="J8" i="15"/>
  <c r="J7" i="15"/>
  <c r="H59" i="1"/>
  <c r="H58" i="1"/>
  <c r="H57" i="1"/>
  <c r="H56" i="1"/>
  <c r="H55" i="1"/>
  <c r="H54" i="1"/>
  <c r="H53" i="1"/>
  <c r="H52" i="1"/>
  <c r="H51" i="1"/>
  <c r="H50" i="1"/>
  <c r="H49" i="1"/>
  <c r="H48" i="1"/>
  <c r="H44" i="1"/>
  <c r="H43" i="1"/>
  <c r="H36" i="1"/>
  <c r="H35" i="1"/>
  <c r="H34" i="1"/>
  <c r="H33" i="1"/>
  <c r="H21" i="1"/>
  <c r="H20" i="1"/>
  <c r="H19" i="1"/>
  <c r="H18" i="1"/>
  <c r="H17" i="1"/>
  <c r="H16" i="1"/>
  <c r="H15" i="1"/>
  <c r="H14" i="1"/>
  <c r="H13" i="1"/>
  <c r="H12" i="1"/>
  <c r="H11" i="1"/>
  <c r="H10" i="1"/>
  <c r="H9" i="1"/>
  <c r="H8" i="1"/>
  <c r="I11" i="15" l="1"/>
  <c r="I48" i="15"/>
  <c r="I47" i="15"/>
  <c r="I46" i="15"/>
  <c r="I45" i="15"/>
  <c r="I44" i="15"/>
  <c r="I43" i="15"/>
  <c r="I42" i="15"/>
  <c r="I41" i="15"/>
  <c r="I40" i="15"/>
  <c r="I39" i="15"/>
  <c r="I38" i="15"/>
  <c r="I37" i="15"/>
  <c r="I36" i="15"/>
  <c r="I35" i="15"/>
  <c r="I34" i="15"/>
  <c r="I33" i="15"/>
  <c r="I32" i="15"/>
  <c r="I30" i="15"/>
  <c r="I29" i="15"/>
  <c r="I28" i="15"/>
  <c r="I27" i="15"/>
  <c r="I26" i="15"/>
  <c r="I25" i="15"/>
  <c r="I24" i="15"/>
  <c r="I23" i="15"/>
  <c r="I22" i="15"/>
  <c r="I21" i="15"/>
  <c r="I20" i="15"/>
  <c r="I19" i="15"/>
  <c r="I18" i="15"/>
  <c r="I17" i="15"/>
  <c r="I16" i="15"/>
  <c r="I15" i="15"/>
  <c r="I14" i="15"/>
  <c r="I13" i="15"/>
  <c r="I12" i="15"/>
  <c r="I10" i="15"/>
  <c r="I9" i="15"/>
  <c r="I8" i="15"/>
  <c r="I7" i="15"/>
  <c r="H48" i="15"/>
  <c r="H47" i="15"/>
  <c r="H46" i="15"/>
  <c r="H45" i="15"/>
  <c r="H44" i="15"/>
  <c r="H43" i="15"/>
  <c r="H42" i="15"/>
  <c r="H41" i="15"/>
  <c r="H40" i="15"/>
  <c r="H39" i="15"/>
  <c r="H38" i="15"/>
  <c r="H37" i="15"/>
  <c r="H36" i="15"/>
  <c r="H35" i="15"/>
  <c r="H34" i="15"/>
  <c r="H33" i="15"/>
  <c r="H32" i="15"/>
  <c r="H30" i="15"/>
  <c r="H29" i="15"/>
  <c r="H28" i="15"/>
  <c r="H27" i="15"/>
  <c r="H26" i="15"/>
  <c r="H25" i="15"/>
  <c r="H24" i="15"/>
  <c r="H23" i="15"/>
  <c r="H22" i="15"/>
  <c r="H21" i="15"/>
  <c r="H20" i="15"/>
  <c r="H19" i="15"/>
  <c r="H18" i="15"/>
  <c r="H17" i="15"/>
  <c r="H16" i="15"/>
  <c r="H15" i="15"/>
  <c r="H14" i="15"/>
  <c r="H13" i="15"/>
  <c r="H12" i="15"/>
  <c r="H11" i="15"/>
  <c r="H10" i="15"/>
  <c r="H9" i="15"/>
  <c r="H8" i="15"/>
  <c r="G48" i="15"/>
  <c r="G47" i="15"/>
  <c r="G46" i="15"/>
  <c r="G45" i="15"/>
  <c r="G44" i="15"/>
  <c r="G43" i="15"/>
  <c r="G42" i="15"/>
  <c r="G41" i="15"/>
  <c r="G40" i="15"/>
  <c r="G39" i="15"/>
  <c r="G38" i="15"/>
  <c r="G37" i="15"/>
  <c r="G36" i="15"/>
  <c r="G35" i="15"/>
  <c r="G34" i="15"/>
  <c r="G33" i="15"/>
  <c r="G32" i="15"/>
  <c r="G30" i="15"/>
  <c r="G29" i="15"/>
  <c r="G28" i="15"/>
  <c r="G27" i="15"/>
  <c r="G26" i="15"/>
  <c r="G25" i="15"/>
  <c r="G24" i="15"/>
  <c r="G23" i="15"/>
  <c r="G22" i="15"/>
  <c r="G21" i="15"/>
  <c r="G20" i="15"/>
  <c r="G19" i="15"/>
  <c r="G18" i="15"/>
  <c r="G17" i="15"/>
  <c r="G16" i="15"/>
  <c r="G15" i="15"/>
  <c r="G14" i="15"/>
  <c r="G13" i="15"/>
  <c r="G12" i="15"/>
  <c r="G11" i="15"/>
  <c r="G10" i="15"/>
  <c r="G9" i="15"/>
  <c r="G8" i="15"/>
  <c r="G21" i="1"/>
  <c r="G20" i="1"/>
  <c r="G19" i="1"/>
  <c r="G18" i="1"/>
  <c r="G17" i="1"/>
  <c r="G16" i="1"/>
  <c r="G15" i="1"/>
  <c r="G14" i="1"/>
  <c r="G13" i="1"/>
  <c r="G12" i="1"/>
  <c r="G11" i="1"/>
  <c r="G10" i="1"/>
  <c r="G9" i="1"/>
  <c r="G8" i="1"/>
  <c r="G36" i="1"/>
  <c r="G35" i="1"/>
  <c r="G34" i="1"/>
  <c r="G33" i="1"/>
  <c r="G44" i="1"/>
  <c r="G43" i="1"/>
  <c r="G59" i="1"/>
  <c r="G58" i="1"/>
  <c r="G57" i="1"/>
  <c r="G56" i="1"/>
  <c r="G55" i="1"/>
  <c r="G54" i="1"/>
  <c r="G53" i="1"/>
  <c r="G52" i="1"/>
  <c r="G51" i="1"/>
  <c r="G50" i="1"/>
  <c r="G49" i="1"/>
  <c r="G48" i="1"/>
  <c r="F20" i="1"/>
  <c r="E20" i="1"/>
  <c r="H7" i="15" l="1"/>
  <c r="G7" i="15"/>
  <c r="E7" i="14"/>
  <c r="F59" i="1" l="1"/>
  <c r="E59" i="1"/>
  <c r="F58" i="1"/>
  <c r="E58" i="1"/>
  <c r="F57" i="1"/>
  <c r="E57" i="1"/>
  <c r="F56" i="1"/>
  <c r="E56" i="1"/>
  <c r="F55" i="1"/>
  <c r="E55" i="1"/>
  <c r="F54" i="1"/>
  <c r="E54" i="1"/>
  <c r="F53" i="1"/>
  <c r="E53" i="1"/>
  <c r="F52" i="1"/>
  <c r="E52" i="1"/>
  <c r="F51" i="1"/>
  <c r="E51" i="1"/>
  <c r="F50" i="1"/>
  <c r="E50" i="1"/>
  <c r="F49" i="1"/>
  <c r="E49" i="1"/>
  <c r="F48" i="1"/>
  <c r="E48" i="1"/>
  <c r="F44" i="1"/>
  <c r="E44" i="1"/>
  <c r="F43" i="1"/>
  <c r="E43" i="1"/>
  <c r="F36" i="1"/>
  <c r="E36" i="1"/>
  <c r="F35" i="1"/>
  <c r="E35" i="1"/>
  <c r="F34" i="1"/>
  <c r="E34" i="1"/>
  <c r="F33" i="1"/>
  <c r="E33" i="1"/>
  <c r="F21" i="1"/>
  <c r="E21" i="1"/>
  <c r="F19" i="1"/>
  <c r="E19" i="1"/>
  <c r="F18" i="1"/>
  <c r="E18" i="1"/>
  <c r="F17" i="1"/>
  <c r="E17" i="1"/>
  <c r="F16" i="1"/>
  <c r="E16" i="1"/>
  <c r="F15" i="1"/>
  <c r="E15" i="1"/>
  <c r="F14" i="1"/>
  <c r="E14" i="1"/>
  <c r="F13" i="1"/>
  <c r="E13" i="1"/>
  <c r="F12" i="1"/>
  <c r="E12" i="1"/>
  <c r="F11" i="1"/>
  <c r="E11" i="1"/>
  <c r="F10" i="1"/>
  <c r="E10" i="1"/>
  <c r="F9" i="1"/>
  <c r="E9" i="1"/>
  <c r="F8" i="1"/>
  <c r="B31" i="1"/>
  <c r="B41" i="1"/>
  <c r="C5" i="15" l="1"/>
  <c r="B5" i="14"/>
  <c r="B5" i="13"/>
  <c r="B5" i="12"/>
  <c r="B6" i="1" l="1"/>
  <c r="F8" i="13" l="1"/>
  <c r="E8" i="1"/>
</calcChain>
</file>

<file path=xl/sharedStrings.xml><?xml version="1.0" encoding="utf-8"?>
<sst xmlns="http://schemas.openxmlformats.org/spreadsheetml/2006/main" count="1503" uniqueCount="483">
  <si>
    <t>Number of Employees</t>
    <phoneticPr fontId="3"/>
  </si>
  <si>
    <t>/</t>
  </si>
  <si>
    <t>従業員数（人）</t>
    <rPh sb="5" eb="6">
      <t>ヒト</t>
    </rPh>
    <phoneticPr fontId="5"/>
  </si>
  <si>
    <t>Price Book Value Ratio (times)</t>
    <phoneticPr fontId="3"/>
  </si>
  <si>
    <t>PBR(倍）</t>
    <rPh sb="4" eb="5">
      <t>バイ</t>
    </rPh>
    <phoneticPr fontId="5"/>
  </si>
  <si>
    <t>Price Earnings Ratio (times)</t>
    <phoneticPr fontId="3"/>
  </si>
  <si>
    <t>PER(倍）</t>
    <rPh sb="4" eb="5">
      <t>バイ</t>
    </rPh>
    <phoneticPr fontId="5"/>
  </si>
  <si>
    <t>Payout Ratio (%)</t>
    <phoneticPr fontId="3"/>
  </si>
  <si>
    <t>配当性向(%)</t>
    <rPh sb="0" eb="2">
      <t>ハイトウ</t>
    </rPh>
    <rPh sb="2" eb="4">
      <t>セイコウ</t>
    </rPh>
    <phoneticPr fontId="5"/>
  </si>
  <si>
    <t>Debt Ratio(%)</t>
    <phoneticPr fontId="3"/>
  </si>
  <si>
    <t>負債比率(%)</t>
    <rPh sb="0" eb="2">
      <t>フサイ</t>
    </rPh>
    <rPh sb="2" eb="4">
      <t>ヒリツ</t>
    </rPh>
    <phoneticPr fontId="5"/>
  </si>
  <si>
    <t>Equity Ratio (%)</t>
    <phoneticPr fontId="3"/>
  </si>
  <si>
    <t>自己資本比率（%）</t>
  </si>
  <si>
    <t>EBITDA Margin (%)</t>
    <phoneticPr fontId="3"/>
  </si>
  <si>
    <t>EBITDAマージン（%）</t>
    <phoneticPr fontId="3"/>
  </si>
  <si>
    <t>Return on Assets (%)</t>
    <phoneticPr fontId="3"/>
  </si>
  <si>
    <t>Return on Equity (%)</t>
    <phoneticPr fontId="3"/>
  </si>
  <si>
    <t>Return on Sales (%)</t>
    <phoneticPr fontId="3"/>
  </si>
  <si>
    <t>Operating Income Margin (%)</t>
  </si>
  <si>
    <t>売上高営業利益率（%）</t>
  </si>
  <si>
    <t>Description</t>
    <phoneticPr fontId="3"/>
  </si>
  <si>
    <t>区　　　分</t>
    <phoneticPr fontId="3"/>
  </si>
  <si>
    <t>■その他情報/Other Information</t>
    <rPh sb="3" eb="4">
      <t>タ</t>
    </rPh>
    <rPh sb="4" eb="6">
      <t>ジョウホウ</t>
    </rPh>
    <phoneticPr fontId="3"/>
  </si>
  <si>
    <t>Net Assets</t>
    <phoneticPr fontId="3"/>
  </si>
  <si>
    <t>純資産</t>
    <phoneticPr fontId="5"/>
  </si>
  <si>
    <t>Description</t>
    <phoneticPr fontId="3"/>
  </si>
  <si>
    <t>（単位：円/Unit: \）</t>
    <rPh sb="1" eb="3">
      <t>タンイ</t>
    </rPh>
    <phoneticPr fontId="3"/>
  </si>
  <si>
    <t>■1株当たり情報/Per Share</t>
    <rPh sb="6" eb="8">
      <t>ジョウホウ</t>
    </rPh>
    <phoneticPr fontId="3"/>
  </si>
  <si>
    <t>Total Assets</t>
    <phoneticPr fontId="3"/>
  </si>
  <si>
    <t>総資産</t>
  </si>
  <si>
    <t>Total Equity</t>
    <phoneticPr fontId="3"/>
  </si>
  <si>
    <t>自己資本</t>
    <rPh sb="0" eb="2">
      <t>ジコ</t>
    </rPh>
    <rPh sb="2" eb="4">
      <t>シホン</t>
    </rPh>
    <phoneticPr fontId="5"/>
  </si>
  <si>
    <t>Total Liabilities</t>
    <phoneticPr fontId="3"/>
  </si>
  <si>
    <t>負債合計</t>
  </si>
  <si>
    <t>Interest-bearing Debt</t>
    <phoneticPr fontId="3"/>
  </si>
  <si>
    <t>有利子負債</t>
    <rPh sb="0" eb="1">
      <t>ユウ</t>
    </rPh>
    <rPh sb="1" eb="3">
      <t>リシ</t>
    </rPh>
    <rPh sb="3" eb="5">
      <t>フサイ</t>
    </rPh>
    <phoneticPr fontId="5"/>
  </si>
  <si>
    <t>（単位：百万円/Unit: \ million）</t>
  </si>
  <si>
    <t>■会計年度末/At Year-End</t>
    <rPh sb="1" eb="2">
      <t>カイ</t>
    </rPh>
    <rPh sb="2" eb="3">
      <t>ケイ</t>
    </rPh>
    <rPh sb="3" eb="6">
      <t>ネンドマツ</t>
    </rPh>
    <phoneticPr fontId="3"/>
  </si>
  <si>
    <t>EBITDA</t>
    <phoneticPr fontId="3"/>
  </si>
  <si>
    <t>Free Cash Flow</t>
    <phoneticPr fontId="3"/>
  </si>
  <si>
    <t>フリー・キャッシュ・フロー</t>
  </si>
  <si>
    <t>R&amp;D Expenses</t>
    <phoneticPr fontId="3"/>
  </si>
  <si>
    <t>Depreciation and Amortisation/Loss on Disposal of
Property and Equipment and Intangibles</t>
    <phoneticPr fontId="3"/>
  </si>
  <si>
    <t>減価償却費等</t>
    <rPh sb="5" eb="6">
      <t>トウ</t>
    </rPh>
    <phoneticPr fontId="3"/>
  </si>
  <si>
    <t>Capital Expenditures</t>
    <phoneticPr fontId="3"/>
  </si>
  <si>
    <t>設備投資</t>
    <phoneticPr fontId="3"/>
  </si>
  <si>
    <t>New Orders Received</t>
    <phoneticPr fontId="3"/>
  </si>
  <si>
    <t>受注高</t>
  </si>
  <si>
    <t>Income before Income Taxes</t>
    <phoneticPr fontId="3"/>
  </si>
  <si>
    <t>Operating Income</t>
    <phoneticPr fontId="3"/>
  </si>
  <si>
    <t>営業利益</t>
    <phoneticPr fontId="3"/>
  </si>
  <si>
    <t>Selling, General and Administrative Expenses</t>
    <phoneticPr fontId="3"/>
  </si>
  <si>
    <t>販売費及び一般管理費</t>
    <rPh sb="0" eb="3">
      <t>ハンバイヒ</t>
    </rPh>
    <rPh sb="3" eb="4">
      <t>オヨ</t>
    </rPh>
    <rPh sb="5" eb="7">
      <t>イッパン</t>
    </rPh>
    <rPh sb="7" eb="10">
      <t>カンリヒ</t>
    </rPh>
    <phoneticPr fontId="5"/>
  </si>
  <si>
    <t>Gross Profit</t>
    <phoneticPr fontId="3"/>
  </si>
  <si>
    <t>売上総利益</t>
    <rPh sb="0" eb="2">
      <t>ウリアゲ</t>
    </rPh>
    <rPh sb="2" eb="5">
      <t>ソウリエキ</t>
    </rPh>
    <phoneticPr fontId="3"/>
  </si>
  <si>
    <t>Cost of sales</t>
    <phoneticPr fontId="3"/>
  </si>
  <si>
    <t>売上原価</t>
    <phoneticPr fontId="5"/>
  </si>
  <si>
    <t>売上原価</t>
  </si>
  <si>
    <t>Net sales</t>
    <phoneticPr fontId="3"/>
  </si>
  <si>
    <t>売上高</t>
    <phoneticPr fontId="3"/>
  </si>
  <si>
    <t>■会計年度/For the Year</t>
    <rPh sb="1" eb="3">
      <t>カイケイ</t>
    </rPh>
    <rPh sb="3" eb="5">
      <t>ネンド</t>
    </rPh>
    <phoneticPr fontId="3"/>
  </si>
  <si>
    <t>主要財務データの推移/Financial Highlights</t>
    <rPh sb="0" eb="2">
      <t>シュヨウ</t>
    </rPh>
    <rPh sb="2" eb="4">
      <t>ザイム</t>
    </rPh>
    <rPh sb="8" eb="10">
      <t>スイイ</t>
    </rPh>
    <phoneticPr fontId="5"/>
  </si>
  <si>
    <t>連結/Consolidated</t>
    <rPh sb="0" eb="2">
      <t>レンケツ</t>
    </rPh>
    <phoneticPr fontId="5"/>
  </si>
  <si>
    <t>/</t>
    <phoneticPr fontId="3"/>
  </si>
  <si>
    <t>Enterprise &amp; Solutions</t>
    <phoneticPr fontId="3"/>
  </si>
  <si>
    <t>法人・ソリューション</t>
    <rPh sb="0" eb="2">
      <t>ホウジン</t>
    </rPh>
    <phoneticPr fontId="3"/>
  </si>
  <si>
    <t>Financial</t>
    <phoneticPr fontId="3"/>
  </si>
  <si>
    <t>金融</t>
    <rPh sb="0" eb="2">
      <t>キンユウ</t>
    </rPh>
    <phoneticPr fontId="3"/>
  </si>
  <si>
    <t>Public &amp; Social Infrastructure</t>
    <phoneticPr fontId="3"/>
  </si>
  <si>
    <t>公共・社会基盤</t>
    <rPh sb="0" eb="2">
      <t>コウキョウ</t>
    </rPh>
    <rPh sb="3" eb="5">
      <t>シャカイ</t>
    </rPh>
    <rPh sb="5" eb="7">
      <t>キバン</t>
    </rPh>
    <phoneticPr fontId="3"/>
  </si>
  <si>
    <t>受注高</t>
    <phoneticPr fontId="3"/>
  </si>
  <si>
    <t>Net Sales (to External Customers)</t>
    <phoneticPr fontId="3"/>
  </si>
  <si>
    <t>売上高（外部顧客向け）</t>
    <rPh sb="4" eb="6">
      <t>ガイブ</t>
    </rPh>
    <rPh sb="6" eb="8">
      <t>コキャク</t>
    </rPh>
    <rPh sb="8" eb="9">
      <t>ム</t>
    </rPh>
    <phoneticPr fontId="3"/>
  </si>
  <si>
    <t>Operating Income (including Internal Transaction)</t>
    <phoneticPr fontId="3"/>
  </si>
  <si>
    <t>Net Sales (including Internal Transaction)</t>
    <phoneticPr fontId="3"/>
  </si>
  <si>
    <t>Description</t>
  </si>
  <si>
    <t>区　　　　分</t>
    <phoneticPr fontId="3"/>
  </si>
  <si>
    <t>-</t>
  </si>
  <si>
    <t>/</t>
    <phoneticPr fontId="5"/>
  </si>
  <si>
    <t>利益剰余金</t>
  </si>
  <si>
    <t>資本剰余金</t>
  </si>
  <si>
    <t>資本金</t>
  </si>
  <si>
    <t>その他</t>
    <rPh sb="2" eb="3">
      <t>タ</t>
    </rPh>
    <phoneticPr fontId="5"/>
  </si>
  <si>
    <t>その他</t>
  </si>
  <si>
    <t>LIABILITIES</t>
  </si>
  <si>
    <t>負債の部</t>
    <rPh sb="0" eb="2">
      <t>フサイ</t>
    </rPh>
    <rPh sb="3" eb="4">
      <t>ブ</t>
    </rPh>
    <phoneticPr fontId="5"/>
  </si>
  <si>
    <t>のれん</t>
  </si>
  <si>
    <t>ASSETS</t>
    <phoneticPr fontId="5"/>
  </si>
  <si>
    <t>資産の部</t>
    <rPh sb="0" eb="2">
      <t>シサン</t>
    </rPh>
    <rPh sb="3" eb="4">
      <t>ブ</t>
    </rPh>
    <phoneticPr fontId="5"/>
  </si>
  <si>
    <t>Description</t>
    <phoneticPr fontId="5"/>
  </si>
  <si>
    <t>区　　分</t>
    <phoneticPr fontId="5"/>
  </si>
  <si>
    <t>（単位：百万円/Unit: \ million）</t>
    <phoneticPr fontId="5"/>
  </si>
  <si>
    <t>貸借対照表/Balance Sheets</t>
    <phoneticPr fontId="5"/>
  </si>
  <si>
    <t>Income Taxes</t>
    <phoneticPr fontId="5"/>
  </si>
  <si>
    <t>Income before Income Taxes</t>
    <phoneticPr fontId="5"/>
  </si>
  <si>
    <t>Operating Income</t>
    <phoneticPr fontId="5"/>
  </si>
  <si>
    <t>営業利益</t>
    <phoneticPr fontId="5"/>
  </si>
  <si>
    <t>Description</t>
    <phoneticPr fontId="5"/>
  </si>
  <si>
    <t>/</t>
    <phoneticPr fontId="5"/>
  </si>
  <si>
    <t>区　　分</t>
    <phoneticPr fontId="5"/>
  </si>
  <si>
    <t>（単位：百万円/Unit: \ million）</t>
    <phoneticPr fontId="5"/>
  </si>
  <si>
    <t>損益計算書/Statements of Operations</t>
    <rPh sb="0" eb="2">
      <t>ソンエキ</t>
    </rPh>
    <rPh sb="2" eb="5">
      <t>ケイサンショ</t>
    </rPh>
    <phoneticPr fontId="5"/>
  </si>
  <si>
    <t>配当金の支払額</t>
  </si>
  <si>
    <t>小計</t>
  </si>
  <si>
    <t>キャッシュ・フロー計算書/Statements of Cash Flows</t>
    <phoneticPr fontId="5"/>
  </si>
  <si>
    <t>区　　　　分</t>
    <phoneticPr fontId="5"/>
  </si>
  <si>
    <t>Description</t>
    <phoneticPr fontId="5"/>
  </si>
  <si>
    <t>北米</t>
    <phoneticPr fontId="22"/>
  </si>
  <si>
    <t>North America</t>
    <phoneticPr fontId="22"/>
  </si>
  <si>
    <t>研究開発費</t>
    <phoneticPr fontId="3"/>
  </si>
  <si>
    <t>下記にJPYへの為替レートを入力すると、Converted sheet (末尾に"Conv"と記載があるシート)に、JPYより変換された数値が出力されます。</t>
    <rPh sb="0" eb="2">
      <t>カキ</t>
    </rPh>
    <rPh sb="8" eb="10">
      <t>カワセ</t>
    </rPh>
    <rPh sb="14" eb="16">
      <t>ニュウリョク</t>
    </rPh>
    <rPh sb="37" eb="39">
      <t>マツビ</t>
    </rPh>
    <rPh sb="47" eb="49">
      <t>キサイ</t>
    </rPh>
    <rPh sb="63" eb="65">
      <t>ヘンカン</t>
    </rPh>
    <rPh sb="68" eb="70">
      <t>スウチ</t>
    </rPh>
    <rPh sb="71" eb="73">
      <t>シュツリョク</t>
    </rPh>
    <phoneticPr fontId="9"/>
  </si>
  <si>
    <t>NTTD's official financials are only in JPY as our functional currency and the external audit is performed only in JPY and conversion to any currency on this sheet is just made for users convenience.</t>
    <phoneticPr fontId="3"/>
  </si>
  <si>
    <r>
      <t>連結/Consolidated</t>
    </r>
    <r>
      <rPr>
        <b/>
        <sz val="14"/>
        <color rgb="FFFF0000"/>
        <rFont val="MS UI Gothic"/>
        <family val="3"/>
        <charset val="128"/>
      </rPr>
      <t>_Converted</t>
    </r>
    <rPh sb="0" eb="2">
      <t>レンケツ</t>
    </rPh>
    <phoneticPr fontId="5"/>
  </si>
  <si>
    <t>（単位：百万円/Unit: \ million）</t>
    <phoneticPr fontId="5"/>
  </si>
  <si>
    <t>Rate</t>
    <phoneticPr fontId="9"/>
  </si>
  <si>
    <t xml:space="preserve">    Currency</t>
    <phoneticPr fontId="9"/>
  </si>
  <si>
    <t>USD</t>
  </si>
  <si>
    <t>(Results)</t>
  </si>
  <si>
    <t>為替レート（海外グループ会社の受注高・収支換算レート）</t>
    <phoneticPr fontId="9"/>
  </si>
  <si>
    <t>Foreign exchange rates (used for the conversion of the amount of orders received and incomes)</t>
    <phoneticPr fontId="9"/>
  </si>
  <si>
    <r>
      <rPr>
        <sz val="11"/>
        <rFont val="ＭＳ Ｐゴシック"/>
        <family val="3"/>
        <charset val="128"/>
      </rPr>
      <t>ご参考</t>
    </r>
    <r>
      <rPr>
        <sz val="11"/>
        <rFont val="Arial"/>
        <family val="2"/>
      </rPr>
      <t>/For your convenience</t>
    </r>
    <rPh sb="1" eb="3">
      <t>サンコウ</t>
    </rPh>
    <phoneticPr fontId="9"/>
  </si>
  <si>
    <t>2018/3</t>
  </si>
  <si>
    <t>2019/3</t>
  </si>
  <si>
    <t>2018/3</t>
    <phoneticPr fontId="9"/>
  </si>
  <si>
    <t>2019/3</t>
    <phoneticPr fontId="9"/>
  </si>
  <si>
    <t>営業利益</t>
    <rPh sb="0" eb="2">
      <t>エイギョウ</t>
    </rPh>
    <phoneticPr fontId="3"/>
  </si>
  <si>
    <t>EMEA・中南米</t>
  </si>
  <si>
    <t>EMEA &amp; LATAM</t>
  </si>
  <si>
    <t>消去又は全社</t>
    <phoneticPr fontId="22"/>
  </si>
  <si>
    <t>Elimination or Corporate</t>
    <phoneticPr fontId="22"/>
  </si>
  <si>
    <t>受注残高</t>
    <rPh sb="2" eb="3">
      <t>ノコ</t>
    </rPh>
    <phoneticPr fontId="9"/>
  </si>
  <si>
    <t>当社株主に帰属する当期利益</t>
    <rPh sb="0" eb="2">
      <t>トウシャ</t>
    </rPh>
    <phoneticPr fontId="5"/>
  </si>
  <si>
    <t>Order Backlog</t>
    <phoneticPr fontId="9"/>
  </si>
  <si>
    <t>Net Income attributable to shareholders of NTT DATA</t>
    <phoneticPr fontId="3"/>
  </si>
  <si>
    <t>税引前当期利益</t>
    <rPh sb="0" eb="2">
      <t>ゼイビキ</t>
    </rPh>
    <rPh sb="2" eb="3">
      <t>マエ</t>
    </rPh>
    <rPh sb="3" eb="5">
      <t>トウキ</t>
    </rPh>
    <rPh sb="5" eb="7">
      <t>リエキ</t>
    </rPh>
    <phoneticPr fontId="5"/>
  </si>
  <si>
    <t>当社株主に帰属する当期利益</t>
    <rPh sb="0" eb="1">
      <t>トウ</t>
    </rPh>
    <rPh sb="1" eb="2">
      <t>シャ</t>
    </rPh>
    <phoneticPr fontId="5"/>
  </si>
  <si>
    <t>売上高当期利益率（%）</t>
  </si>
  <si>
    <t>売上高当期利益率（%）</t>
    <phoneticPr fontId="5"/>
  </si>
  <si>
    <t>自己資本当期利益率（%）</t>
  </si>
  <si>
    <t>自己資本当期利益率（%）</t>
    <phoneticPr fontId="5"/>
  </si>
  <si>
    <t>総資産当期利益率（%）</t>
  </si>
  <si>
    <t>総資産当期利益率（%）</t>
    <phoneticPr fontId="5"/>
  </si>
  <si>
    <t>D/Eレシオ（倍）</t>
    <rPh sb="7" eb="8">
      <t>バイ</t>
    </rPh>
    <phoneticPr fontId="9"/>
  </si>
  <si>
    <t>/</t>
    <phoneticPr fontId="9"/>
  </si>
  <si>
    <t>Debt Equity Ratio(times)</t>
  </si>
  <si>
    <t>Debt Equity Ratio(times)</t>
    <phoneticPr fontId="9"/>
  </si>
  <si>
    <t>現金及び現金同等物</t>
  </si>
  <si>
    <t>営業債権及びその他の債権 </t>
  </si>
  <si>
    <t>契約資産 </t>
  </si>
  <si>
    <t>棚卸資産</t>
  </si>
  <si>
    <t>その他の金融資産</t>
  </si>
  <si>
    <t>その他の流動資産</t>
  </si>
  <si>
    <t>非流動資産</t>
    <rPh sb="0" eb="1">
      <t>ヒ</t>
    </rPh>
    <rPh sb="1" eb="3">
      <t>リュウドウ</t>
    </rPh>
    <rPh sb="3" eb="5">
      <t>シサン</t>
    </rPh>
    <phoneticPr fontId="5"/>
  </si>
  <si>
    <t>有形固定資産 </t>
  </si>
  <si>
    <t>無形資産</t>
  </si>
  <si>
    <t>投資不動産</t>
  </si>
  <si>
    <t>その他の非流動資産</t>
  </si>
  <si>
    <t>営業債務及びその他の債務</t>
  </si>
  <si>
    <t>契約負債 </t>
  </si>
  <si>
    <t>その他の金融負債</t>
  </si>
  <si>
    <t>非流動負債</t>
    <rPh sb="0" eb="1">
      <t>ヒ</t>
    </rPh>
    <phoneticPr fontId="5"/>
  </si>
  <si>
    <t>社債及び借入金  </t>
  </si>
  <si>
    <t>退職給付に係る負債 </t>
  </si>
  <si>
    <t>引当金</t>
  </si>
  <si>
    <t>繰延税金負債</t>
  </si>
  <si>
    <t>その他の非流動負債</t>
  </si>
  <si>
    <t>資本の部</t>
    <rPh sb="0" eb="2">
      <t>シホン</t>
    </rPh>
    <phoneticPr fontId="5"/>
  </si>
  <si>
    <t>EQUITY</t>
    <phoneticPr fontId="5"/>
  </si>
  <si>
    <t>当社株主に帰属する持分</t>
    <rPh sb="0" eb="2">
      <t>トウシャ</t>
    </rPh>
    <rPh sb="2" eb="4">
      <t>カブヌシ</t>
    </rPh>
    <rPh sb="5" eb="7">
      <t>キゾク</t>
    </rPh>
    <rPh sb="9" eb="11">
      <t>モチブン</t>
    </rPh>
    <phoneticPr fontId="5"/>
  </si>
  <si>
    <t>自己株式</t>
  </si>
  <si>
    <t>その他の資本の構成要素  </t>
  </si>
  <si>
    <t>非支配持分</t>
    <rPh sb="0" eb="1">
      <t>ヒ</t>
    </rPh>
    <rPh sb="1" eb="3">
      <t>シハイ</t>
    </rPh>
    <rPh sb="3" eb="5">
      <t>モチブン</t>
    </rPh>
    <phoneticPr fontId="5"/>
  </si>
  <si>
    <t>資本合計</t>
    <rPh sb="0" eb="2">
      <t>シホン</t>
    </rPh>
    <rPh sb="2" eb="4">
      <t>ゴウケイ</t>
    </rPh>
    <phoneticPr fontId="5"/>
  </si>
  <si>
    <t>負債及び資本合計</t>
    <rPh sb="2" eb="3">
      <t>オヨ</t>
    </rPh>
    <rPh sb="4" eb="6">
      <t>シホン</t>
    </rPh>
    <phoneticPr fontId="5"/>
  </si>
  <si>
    <t xml:space="preserve">  R&amp;D Expenses</t>
  </si>
  <si>
    <t>金融収益</t>
    <rPh sb="0" eb="2">
      <t>キンユウ</t>
    </rPh>
    <rPh sb="2" eb="4">
      <t>シュウエキ</t>
    </rPh>
    <phoneticPr fontId="5"/>
  </si>
  <si>
    <t>Financial income</t>
    <phoneticPr fontId="9"/>
  </si>
  <si>
    <t>金融費用</t>
    <rPh sb="0" eb="2">
      <t>キンユウ</t>
    </rPh>
    <rPh sb="2" eb="4">
      <t>ヒヨウ</t>
    </rPh>
    <phoneticPr fontId="5"/>
  </si>
  <si>
    <t>Financial costs</t>
    <phoneticPr fontId="9"/>
  </si>
  <si>
    <t>持分法による投資損益</t>
  </si>
  <si>
    <t>Share of profit/loss of entities for using equity method</t>
  </si>
  <si>
    <t>法人所得税費用</t>
  </si>
  <si>
    <t>Net income</t>
  </si>
  <si>
    <t>当社株主</t>
    <rPh sb="0" eb="2">
      <t>トウシャ</t>
    </rPh>
    <rPh sb="2" eb="4">
      <t>カブヌシ</t>
    </rPh>
    <phoneticPr fontId="9"/>
  </si>
  <si>
    <t xml:space="preserve">  Attributable to Shareholders of NTT DATA</t>
    <phoneticPr fontId="9"/>
  </si>
  <si>
    <t>非支配持分</t>
    <rPh sb="0" eb="1">
      <t>ヒ</t>
    </rPh>
    <rPh sb="1" eb="3">
      <t>シハイ</t>
    </rPh>
    <rPh sb="3" eb="5">
      <t>モチブン</t>
    </rPh>
    <phoneticPr fontId="9"/>
  </si>
  <si>
    <t xml:space="preserve">  Attributable to Non-controlling interests</t>
    <phoneticPr fontId="9"/>
  </si>
  <si>
    <t>Cash Flows from Operating Activities</t>
  </si>
  <si>
    <t xml:space="preserve">  Net income</t>
  </si>
  <si>
    <t>減価償却費及び償却費</t>
  </si>
  <si>
    <t xml:space="preserve">  Depreciation and amortization</t>
  </si>
  <si>
    <t xml:space="preserve">  Financial income and financial costs</t>
  </si>
  <si>
    <t>持分法による投資損益（△は益）</t>
  </si>
  <si>
    <t xml:space="preserve">  Share of (profit)/loss of entities for using equity method</t>
  </si>
  <si>
    <t xml:space="preserve">  (Increase)/decrease in trade and other receivables</t>
  </si>
  <si>
    <t xml:space="preserve">  (Increase)/decrease in inventories</t>
  </si>
  <si>
    <t xml:space="preserve">  Increase/(decrease) in trade and other payables</t>
  </si>
  <si>
    <t xml:space="preserve">  Allowance for contract losses</t>
  </si>
  <si>
    <t>　　Sub Total</t>
  </si>
  <si>
    <t xml:space="preserve">  Interest and dividends received</t>
  </si>
  <si>
    <t>利息の支払額 </t>
  </si>
  <si>
    <t>　Interest paid</t>
  </si>
  <si>
    <t>Cash Flows from Investing Activities</t>
  </si>
  <si>
    <t>有形固定資産及び無形資産の取得による支出 </t>
  </si>
  <si>
    <t xml:space="preserve">  Payments for acquisition of property, plant, equipment, and intangible fixed assets</t>
  </si>
  <si>
    <t>その他の金融資産の取得による支出</t>
  </si>
  <si>
    <t xml:space="preserve">  Proceeds from sales and redemption of other financial assets</t>
  </si>
  <si>
    <t>子会社の取得による支出</t>
  </si>
  <si>
    <t xml:space="preserve">  Payments for investments in subsidiaries</t>
  </si>
  <si>
    <t>Cash Flows from Financing Activities</t>
  </si>
  <si>
    <t>長期借入金及び社債の発行による収入</t>
  </si>
  <si>
    <t>長期借入金の返済及び社債の償還による支出</t>
  </si>
  <si>
    <t xml:space="preserve">  Repayments of long-term borrowings and redemption of bonds at maturity</t>
  </si>
  <si>
    <t>非支配持分からの子会社持分取得による支出</t>
    <rPh sb="8" eb="11">
      <t>コガイシャ</t>
    </rPh>
    <rPh sb="11" eb="13">
      <t>モチブン</t>
    </rPh>
    <rPh sb="13" eb="15">
      <t>シュトク</t>
    </rPh>
    <rPh sb="18" eb="20">
      <t>シシュツ</t>
    </rPh>
    <phoneticPr fontId="9"/>
  </si>
  <si>
    <t xml:space="preserve">  Purchase of equity interests of subsidiaries from non-controlling interests</t>
  </si>
  <si>
    <t>セール・アンド・リースバックによる収入</t>
    <rPh sb="17" eb="19">
      <t>シュウニュウ</t>
    </rPh>
    <phoneticPr fontId="9"/>
  </si>
  <si>
    <t>非支配持分への配当金の支払額</t>
  </si>
  <si>
    <t>Cash and Cash Equivalents at Beginning of period</t>
  </si>
  <si>
    <t>Effect of Exchange Rate Changes on Cash and Cash Equivalents</t>
  </si>
  <si>
    <t>Cash and Cash Equivalents at End of period</t>
  </si>
  <si>
    <t>EUR</t>
    <phoneticPr fontId="9"/>
  </si>
  <si>
    <t>Interest-bearing Debt</t>
  </si>
  <si>
    <t>Total Liabilities</t>
  </si>
  <si>
    <t>Total Equity</t>
  </si>
  <si>
    <t>Total Assets</t>
  </si>
  <si>
    <t>純資産</t>
  </si>
  <si>
    <t>Net Assets</t>
  </si>
  <si>
    <t>Return on Sales (%)</t>
  </si>
  <si>
    <t>Return on Equity (%)</t>
  </si>
  <si>
    <t>Return on Assets (%)</t>
  </si>
  <si>
    <t>EBITDAマージン（%）</t>
  </si>
  <si>
    <t>EBITDA Margin (%)</t>
  </si>
  <si>
    <t>Equity Ratio (%)</t>
  </si>
  <si>
    <t>Debt Ratio(%)</t>
  </si>
  <si>
    <t>Payout Ratio (%)</t>
  </si>
  <si>
    <t>Price Earnings Ratio (times)</t>
  </si>
  <si>
    <t>Price Book Value Ratio (times)</t>
  </si>
  <si>
    <t>Number of Employees</t>
  </si>
  <si>
    <t>2018/3</t>
    <phoneticPr fontId="9"/>
  </si>
  <si>
    <t>2019/3</t>
    <phoneticPr fontId="9"/>
  </si>
  <si>
    <t>Net Income attributable to shareholders of NTT DATA</t>
  </si>
  <si>
    <t>税引前当期利益</t>
    <rPh sb="3" eb="5">
      <t>トウキ</t>
    </rPh>
    <phoneticPr fontId="9"/>
  </si>
  <si>
    <t>当期利益</t>
    <rPh sb="0" eb="2">
      <t>トウキ</t>
    </rPh>
    <rPh sb="2" eb="4">
      <t>リエキ</t>
    </rPh>
    <phoneticPr fontId="9"/>
  </si>
  <si>
    <t>2018/3</t>
    <phoneticPr fontId="9"/>
  </si>
  <si>
    <t>2019/3</t>
    <phoneticPr fontId="9"/>
  </si>
  <si>
    <t>営業活動によるキャッシュ・フロー：</t>
    <phoneticPr fontId="5"/>
  </si>
  <si>
    <t>金融収益及び金融費用（△は益）</t>
    <phoneticPr fontId="9"/>
  </si>
  <si>
    <t>法人所得税費用</t>
    <phoneticPr fontId="9"/>
  </si>
  <si>
    <t xml:space="preserve">  Income tax expenses</t>
    <phoneticPr fontId="9"/>
  </si>
  <si>
    <t>営業債権及びその他の債権の増減（△は増加額）</t>
    <phoneticPr fontId="9"/>
  </si>
  <si>
    <t>棚卸資産の増減（△は増加額）</t>
    <phoneticPr fontId="9"/>
  </si>
  <si>
    <t>営業債務及びその他の債務の増減（△は減少額）</t>
    <phoneticPr fontId="9"/>
  </si>
  <si>
    <t>受注損失引当金の増減（△は減少額）</t>
    <phoneticPr fontId="9"/>
  </si>
  <si>
    <t>　Others</t>
    <phoneticPr fontId="9"/>
  </si>
  <si>
    <t>利息及び配当金の受取額</t>
    <phoneticPr fontId="9"/>
  </si>
  <si>
    <t>投資活動によるキャッシュ・フロー：</t>
    <phoneticPr fontId="5"/>
  </si>
  <si>
    <t xml:space="preserve">  Payments for acquisition of other financial assets</t>
    <phoneticPr fontId="9"/>
  </si>
  <si>
    <t>その他の金融資産の売却又は償還による収入（△は償還）</t>
    <phoneticPr fontId="9"/>
  </si>
  <si>
    <t>財務活動によるキャッシュ・フロー：</t>
    <phoneticPr fontId="5"/>
  </si>
  <si>
    <t>短期借入金等の純増減（△は減少額）</t>
    <phoneticPr fontId="9"/>
  </si>
  <si>
    <t>　Net Increase/(decrease) in short-term borrowings</t>
    <phoneticPr fontId="9"/>
  </si>
  <si>
    <t xml:space="preserve">  Proceeds from long-term debt and issuance of bonds </t>
    <phoneticPr fontId="9"/>
  </si>
  <si>
    <t xml:space="preserve">  Proceeds from sale-and-leaseback</t>
    <phoneticPr fontId="9"/>
  </si>
  <si>
    <t xml:space="preserve">  Cash dividends paid</t>
    <phoneticPr fontId="9"/>
  </si>
  <si>
    <t>コマーシャル・ペーパーの純増減額（△は減少額）</t>
    <phoneticPr fontId="9"/>
  </si>
  <si>
    <t xml:space="preserve">  Increase/(decrease) in commercial paper, net</t>
    <phoneticPr fontId="9"/>
  </si>
  <si>
    <t xml:space="preserve">  Cash dividends paid to non-controlling interests</t>
    <phoneticPr fontId="9"/>
  </si>
  <si>
    <t>現金及び現金同等物の増減額（△は減少額）</t>
    <phoneticPr fontId="5"/>
  </si>
  <si>
    <t>Net Increase/(Decrease) in Cash and Cash Equivalents</t>
    <phoneticPr fontId="9"/>
  </si>
  <si>
    <t>現金及び現金同等物の期首残高</t>
    <phoneticPr fontId="5"/>
  </si>
  <si>
    <t>現金及び現金同等物に係る換算差額（△は減少額）</t>
    <phoneticPr fontId="5"/>
  </si>
  <si>
    <t>利息及び配当金の受取額</t>
    <phoneticPr fontId="9"/>
  </si>
  <si>
    <t>現金及び現金同等物の期末残高</t>
    <rPh sb="10" eb="12">
      <t>キマツ</t>
    </rPh>
    <phoneticPr fontId="9"/>
  </si>
  <si>
    <t>当期利益  </t>
    <rPh sb="0" eb="2">
      <t>トウキ</t>
    </rPh>
    <phoneticPr fontId="9"/>
  </si>
  <si>
    <t>2020/3</t>
    <phoneticPr fontId="9"/>
  </si>
  <si>
    <t>受取利息及び受取配当金</t>
  </si>
  <si>
    <t>　Interest and dividend income</t>
  </si>
  <si>
    <t>支払利息</t>
    <rPh sb="0" eb="2">
      <t>シハライ</t>
    </rPh>
    <rPh sb="2" eb="4">
      <t>リソク</t>
    </rPh>
    <phoneticPr fontId="10"/>
  </si>
  <si>
    <t>　Interest expenses</t>
  </si>
  <si>
    <t>-</t>
    <phoneticPr fontId="9"/>
  </si>
  <si>
    <t>契約資産の増減（△は増加額）</t>
  </si>
  <si>
    <t xml:space="preserve">  (Increase)/decrease in contract assets</t>
  </si>
  <si>
    <t>契約負債の増減（△は減少額）</t>
  </si>
  <si>
    <t xml:space="preserve">  Increase/(decrease) in  advance received</t>
  </si>
  <si>
    <t>リース負債の返済による支出</t>
  </si>
  <si>
    <t xml:space="preserve"> Repayments of lease liabilities</t>
  </si>
  <si>
    <t>-</t>
    <phoneticPr fontId="9"/>
  </si>
  <si>
    <t>2020/3</t>
    <phoneticPr fontId="9"/>
  </si>
  <si>
    <t>2020/3</t>
    <phoneticPr fontId="3"/>
  </si>
  <si>
    <t>金融収益及び金融費用（△は益）</t>
  </si>
  <si>
    <t xml:space="preserve">  Income tax expenses</t>
  </si>
  <si>
    <t>営業債権及びその他の債権の増減（△は増加額）</t>
  </si>
  <si>
    <t>棚卸資産の増減（△は増加額）</t>
  </si>
  <si>
    <t>営業債務及びその他の債務の増減（△は減少額）</t>
  </si>
  <si>
    <t>受注損失引当金の増減（△は減少額）</t>
  </si>
  <si>
    <t>　Others</t>
  </si>
  <si>
    <t>短期借入金等の純増減（△は減少額）</t>
  </si>
  <si>
    <t>　Net Increase/(decrease) in short-term borrowings</t>
  </si>
  <si>
    <t xml:space="preserve">  Proceeds from long-term debt and issuance of bonds </t>
  </si>
  <si>
    <t xml:space="preserve">  Proceeds from sale-and-leaseback</t>
  </si>
  <si>
    <t xml:space="preserve">  Cash dividends paid</t>
  </si>
  <si>
    <t>コマーシャル・ペーパーの純増減額（△は減少額）</t>
  </si>
  <si>
    <t xml:space="preserve">  Increase/(decrease) in commercial paper, net</t>
  </si>
  <si>
    <t xml:space="preserve">  Cash dividends paid to non-controlling interests</t>
  </si>
  <si>
    <t>リース負債</t>
  </si>
  <si>
    <t>　Lease liability</t>
  </si>
  <si>
    <t>　Lease Liability</t>
  </si>
  <si>
    <t>使用権資産</t>
  </si>
  <si>
    <t>　Right of use assets</t>
  </si>
  <si>
    <t xml:space="preserve">Input the currency rate to JPY here, and the converted figures (converted from JPY) will be shown on the converted sheets. (Converted sheets title are ending with "Conv".) </t>
    <phoneticPr fontId="9"/>
  </si>
  <si>
    <t>2021/3</t>
  </si>
  <si>
    <t>2021/3</t>
    <phoneticPr fontId="9"/>
  </si>
  <si>
    <t>-</t>
    <phoneticPr fontId="9"/>
  </si>
  <si>
    <t>法人所得税の支払額又は還付額（△は支払額）</t>
    <rPh sb="9" eb="10">
      <t>マタ</t>
    </rPh>
    <rPh sb="11" eb="13">
      <t>カンプ</t>
    </rPh>
    <rPh sb="13" eb="14">
      <t>ガク</t>
    </rPh>
    <rPh sb="17" eb="19">
      <t>シハラ</t>
    </rPh>
    <rPh sb="19" eb="20">
      <t>ガク</t>
    </rPh>
    <phoneticPr fontId="9"/>
  </si>
  <si>
    <t xml:space="preserve">  Income taxes (paid) / reimbursed</t>
  </si>
  <si>
    <t>2022/3</t>
  </si>
  <si>
    <t>2022/3</t>
    <phoneticPr fontId="9"/>
  </si>
  <si>
    <t>2022/3</t>
    <phoneticPr fontId="9"/>
  </si>
  <si>
    <t>2022/3</t>
    <phoneticPr fontId="9"/>
  </si>
  <si>
    <t>2022/3</t>
    <phoneticPr fontId="3"/>
  </si>
  <si>
    <t>子会社の売却による収入</t>
  </si>
  <si>
    <t>　Income for investments in subsidiaries</t>
  </si>
  <si>
    <t>-</t>
    <phoneticPr fontId="9"/>
  </si>
  <si>
    <t>FY ended 2022/3　</t>
    <phoneticPr fontId="9"/>
  </si>
  <si>
    <t>-</t>
    <phoneticPr fontId="9"/>
  </si>
  <si>
    <t>自己株式の売却及び取得</t>
    <rPh sb="7" eb="8">
      <t>オヨ</t>
    </rPh>
    <rPh sb="9" eb="11">
      <t>シュトク</t>
    </rPh>
    <phoneticPr fontId="14"/>
  </si>
  <si>
    <t xml:space="preserve">  Acquisition and sale of treasury stock</t>
  </si>
  <si>
    <t>2023/3</t>
  </si>
  <si>
    <t>2023/3</t>
    <phoneticPr fontId="9"/>
  </si>
  <si>
    <t>FY ended 2023/3　</t>
    <phoneticPr fontId="9"/>
  </si>
  <si>
    <t>2023/3</t>
    <phoneticPr fontId="3"/>
  </si>
  <si>
    <t>2023/3</t>
    <phoneticPr fontId="3"/>
  </si>
  <si>
    <t>NTT Ltd.</t>
  </si>
  <si>
    <t>Enterprise</t>
  </si>
  <si>
    <t>法人</t>
  </si>
  <si>
    <t>法人</t>
    <rPh sb="0" eb="2">
      <t>ホウジン</t>
    </rPh>
    <phoneticPr fontId="3"/>
  </si>
  <si>
    <t>公共・社会基盤</t>
  </si>
  <si>
    <t>Public &amp; Social Infrastructure</t>
  </si>
  <si>
    <t>金融</t>
  </si>
  <si>
    <t>Financial</t>
  </si>
  <si>
    <t>消去又は全社</t>
  </si>
  <si>
    <t>Elimination or Corporate</t>
  </si>
  <si>
    <t>売却目的で保有する資産</t>
  </si>
  <si>
    <t xml:space="preserve">  Assets held for sale</t>
  </si>
  <si>
    <t>売却目的で保有する資産に直接関連する負債</t>
  </si>
  <si>
    <t xml:space="preserve">  Liabilities directly associated with assets held for sale</t>
  </si>
  <si>
    <t>流動資産</t>
  </si>
  <si>
    <t>Current Assets</t>
  </si>
  <si>
    <t xml:space="preserve">  Cash and cash equivalents</t>
  </si>
  <si>
    <t xml:space="preserve">  Trade and other receivables</t>
  </si>
  <si>
    <t xml:space="preserve">  Contract asset</t>
  </si>
  <si>
    <t xml:space="preserve">  Inventories</t>
  </si>
  <si>
    <t xml:space="preserve">  Other financial assets</t>
  </si>
  <si>
    <t xml:space="preserve">  Other current assets</t>
  </si>
  <si>
    <t>Non-Current Assets</t>
  </si>
  <si>
    <t xml:space="preserve">  Property, plant and equipment</t>
  </si>
  <si>
    <t xml:space="preserve">  Goodwill</t>
  </si>
  <si>
    <t xml:space="preserve">  Intangible fixed assets</t>
  </si>
  <si>
    <t xml:space="preserve">  Investment property</t>
  </si>
  <si>
    <t>持分法で会計処理されている投資</t>
    <rPh sb="0" eb="2">
      <t>モチブン</t>
    </rPh>
    <rPh sb="2" eb="3">
      <t>ホウ</t>
    </rPh>
    <rPh sb="4" eb="6">
      <t>カイケイ</t>
    </rPh>
    <rPh sb="6" eb="8">
      <t>ショリ</t>
    </rPh>
    <rPh sb="13" eb="15">
      <t>トウシ</t>
    </rPh>
    <phoneticPr fontId="15"/>
  </si>
  <si>
    <t xml:space="preserve">  Investments accounted for using the equity method</t>
  </si>
  <si>
    <t>繰延税金資産</t>
  </si>
  <si>
    <t xml:space="preserve">  Deferred tax assets</t>
  </si>
  <si>
    <t xml:space="preserve">  Other non-current assets</t>
  </si>
  <si>
    <t>資産合計</t>
  </si>
  <si>
    <t>TOTAL ASSETS</t>
  </si>
  <si>
    <t>流動負債</t>
  </si>
  <si>
    <t>Current Liabilities</t>
  </si>
  <si>
    <t xml:space="preserve">  Trade and other payables</t>
  </si>
  <si>
    <t xml:space="preserve">  Advance received</t>
  </si>
  <si>
    <t>社債及び借入金</t>
    <rPh sb="0" eb="2">
      <t>シャサイ</t>
    </rPh>
    <rPh sb="2" eb="3">
      <t>オヨ</t>
    </rPh>
    <rPh sb="4" eb="6">
      <t>カリイレ</t>
    </rPh>
    <rPh sb="6" eb="7">
      <t>キン</t>
    </rPh>
    <phoneticPr fontId="15"/>
  </si>
  <si>
    <t xml:space="preserve">  Bonds and borrowings</t>
  </si>
  <si>
    <t xml:space="preserve">  Other financial liabilities</t>
  </si>
  <si>
    <t>未払法人所得税</t>
    <rPh sb="0" eb="2">
      <t>ミバラ</t>
    </rPh>
    <rPh sb="2" eb="4">
      <t>ホウジン</t>
    </rPh>
    <rPh sb="4" eb="7">
      <t>ショトクゼイ</t>
    </rPh>
    <phoneticPr fontId="15"/>
  </si>
  <si>
    <t xml:space="preserve">  Income taxes payable</t>
  </si>
  <si>
    <t>引当金</t>
    <rPh sb="0" eb="2">
      <t>ヒキアテ</t>
    </rPh>
    <rPh sb="2" eb="3">
      <t>キン</t>
    </rPh>
    <phoneticPr fontId="15"/>
  </si>
  <si>
    <t xml:space="preserve">  Provisions</t>
  </si>
  <si>
    <t>その他の流動負債</t>
    <rPh sb="2" eb="3">
      <t>タ</t>
    </rPh>
    <rPh sb="4" eb="6">
      <t>リュウドウ</t>
    </rPh>
    <rPh sb="6" eb="8">
      <t>フサイ</t>
    </rPh>
    <phoneticPr fontId="15"/>
  </si>
  <si>
    <t xml:space="preserve">  Other current liabilities</t>
  </si>
  <si>
    <t>Non-Current Liabilities</t>
  </si>
  <si>
    <t xml:space="preserve">  Defined benefit liabilities</t>
  </si>
  <si>
    <t xml:space="preserve">  Deferred tax liabilities</t>
  </si>
  <si>
    <t xml:space="preserve">  Other non-current liabilities</t>
  </si>
  <si>
    <t>TOTAL LIABILITIES</t>
  </si>
  <si>
    <t>Attributable to Shareholders of NTT DATA</t>
  </si>
  <si>
    <t xml:space="preserve">  Capital stock</t>
  </si>
  <si>
    <t xml:space="preserve">  Capital surplus</t>
  </si>
  <si>
    <t xml:space="preserve">  Retained earnings</t>
  </si>
  <si>
    <t xml:space="preserve">  Treasury shares</t>
  </si>
  <si>
    <t xml:space="preserve">  Other components of equity</t>
  </si>
  <si>
    <t>Non-controlling interests</t>
  </si>
  <si>
    <t>TOTAL NET ASSETS</t>
  </si>
  <si>
    <t>TOTAL LIABILITIES AND EQUITY</t>
  </si>
  <si>
    <t>売上高</t>
  </si>
  <si>
    <t>Net Sales</t>
  </si>
  <si>
    <t>Cost of Sales</t>
  </si>
  <si>
    <t>売上総利益</t>
  </si>
  <si>
    <t>Gross Profit</t>
  </si>
  <si>
    <t>販売費及び一般管理費</t>
  </si>
  <si>
    <t>Selling, General and Administrative Expenses</t>
  </si>
  <si>
    <t>人件費</t>
  </si>
  <si>
    <t>作業委託費</t>
  </si>
  <si>
    <t>経費等その他</t>
  </si>
  <si>
    <t>再掲) 研究開発費</t>
    <rPh sb="0" eb="2">
      <t>サイケイ</t>
    </rPh>
    <phoneticPr fontId="15"/>
  </si>
  <si>
    <t>営業利益</t>
  </si>
  <si>
    <t>Operating Income</t>
  </si>
  <si>
    <t>Financial income</t>
  </si>
  <si>
    <t>Financial costs</t>
  </si>
  <si>
    <t>Income before Income Taxes</t>
  </si>
  <si>
    <t>Income Taxes</t>
  </si>
  <si>
    <t xml:space="preserve">  Attributable to Shareholders of NTT DATA</t>
  </si>
  <si>
    <t xml:space="preserve">  Attributable to Non-controlling interests</t>
  </si>
  <si>
    <t xml:space="preserve">  Personnel Expenses</t>
  </si>
  <si>
    <t xml:space="preserve">  Personnel Expenses</t>
    <phoneticPr fontId="9"/>
  </si>
  <si>
    <t xml:space="preserve">  Outsourcing expenses </t>
  </si>
  <si>
    <t xml:space="preserve">  Outsourcing expenses </t>
    <phoneticPr fontId="9"/>
  </si>
  <si>
    <t xml:space="preserve">  Other Expenses </t>
  </si>
  <si>
    <t xml:space="preserve">  Other Expenses </t>
    <phoneticPr fontId="9"/>
  </si>
  <si>
    <t xml:space="preserve">  R&amp;D Expenses</t>
    <phoneticPr fontId="9"/>
  </si>
  <si>
    <t>公共・社会基盤</t>
    <phoneticPr fontId="3"/>
  </si>
  <si>
    <t>金融</t>
    <phoneticPr fontId="3"/>
  </si>
  <si>
    <t>法人</t>
    <phoneticPr fontId="3"/>
  </si>
  <si>
    <t>売上高（外部顧客向け）</t>
    <phoneticPr fontId="3"/>
  </si>
  <si>
    <t>非流動資産</t>
  </si>
  <si>
    <t>持分法で会計処理されている投資</t>
  </si>
  <si>
    <t>負債の部</t>
  </si>
  <si>
    <t>社債及び借入金</t>
  </si>
  <si>
    <t>未払法人所得税</t>
  </si>
  <si>
    <t>その他の流動負債</t>
  </si>
  <si>
    <t>非流動負債</t>
  </si>
  <si>
    <t>資本の部</t>
  </si>
  <si>
    <t>EQUITY</t>
  </si>
  <si>
    <t>当社株主に帰属する持分</t>
  </si>
  <si>
    <t>非支配持分</t>
  </si>
  <si>
    <t>資本合計</t>
  </si>
  <si>
    <t>負債及び資本合計</t>
  </si>
  <si>
    <t>-</t>
    <phoneticPr fontId="9"/>
  </si>
  <si>
    <t>セグメント情報/Financial Results by Segment ※2022年7月の組織再編を反映した新組織区分ベースでの数値</t>
    <rPh sb="5" eb="7">
      <t>ジョウホウ</t>
    </rPh>
    <rPh sb="42" eb="43">
      <t>ネン</t>
    </rPh>
    <rPh sb="44" eb="45">
      <t>ガツ</t>
    </rPh>
    <rPh sb="46" eb="48">
      <t>ソシキ</t>
    </rPh>
    <rPh sb="48" eb="50">
      <t>サイヘン</t>
    </rPh>
    <rPh sb="51" eb="53">
      <t>ハンエイ</t>
    </rPh>
    <rPh sb="55" eb="58">
      <t>シンソシキ</t>
    </rPh>
    <rPh sb="58" eb="60">
      <t>クブン</t>
    </rPh>
    <rPh sb="65" eb="67">
      <t>スウチ</t>
    </rPh>
    <phoneticPr fontId="5"/>
  </si>
  <si>
    <t>海外</t>
    <rPh sb="0" eb="2">
      <t>カイガイ</t>
    </rPh>
    <phoneticPr fontId="3"/>
  </si>
  <si>
    <t>Overseas</t>
    <phoneticPr fontId="9"/>
  </si>
  <si>
    <t>北米</t>
    <rPh sb="0" eb="2">
      <t>ホクベイ</t>
    </rPh>
    <phoneticPr fontId="9"/>
  </si>
  <si>
    <t>EMEA・中南米</t>
    <rPh sb="5" eb="8">
      <t>チュウナンベイ</t>
    </rPh>
    <phoneticPr fontId="9"/>
  </si>
  <si>
    <t>EMEA &amp; LATAM</t>
    <phoneticPr fontId="22"/>
  </si>
  <si>
    <t>NTT Ltd.</t>
    <phoneticPr fontId="9"/>
  </si>
  <si>
    <r>
      <t>受注高</t>
    </r>
    <r>
      <rPr>
        <sz val="9"/>
        <rFont val="MS UI Gothic"/>
        <family val="3"/>
        <charset val="128"/>
      </rPr>
      <t>（NTT Ltd.連結拡大影響を除く）</t>
    </r>
    <rPh sb="12" eb="16">
      <t>レンケツカクダイ</t>
    </rPh>
    <rPh sb="16" eb="18">
      <t>エイキョウ</t>
    </rPh>
    <rPh sb="19" eb="20">
      <t>ノゾ</t>
    </rPh>
    <phoneticPr fontId="9"/>
  </si>
  <si>
    <t>New Orders Received(excluding the effect of scale expansion resulting from the consolidation of NTT Ltd.)</t>
    <phoneticPr fontId="9"/>
  </si>
  <si>
    <t>Public &amp; Social Infrastructure</t>
    <phoneticPr fontId="9"/>
  </si>
  <si>
    <t>注1：2022年7月の組織再編に伴い、2022年3月期の数値を含め再編後の区分に基づいた組替後の数値を掲載。旧区分に基づく過去値については「セグメント_旧」シートを参照。</t>
    <rPh sb="9" eb="10">
      <t>ガツ</t>
    </rPh>
    <rPh sb="11" eb="13">
      <t>ソシキ</t>
    </rPh>
    <rPh sb="13" eb="15">
      <t>サイヘン</t>
    </rPh>
    <rPh sb="23" eb="24">
      <t>ネン</t>
    </rPh>
    <rPh sb="25" eb="27">
      <t>ガツキ</t>
    </rPh>
    <rPh sb="28" eb="30">
      <t>スウチ</t>
    </rPh>
    <rPh sb="31" eb="32">
      <t>フク</t>
    </rPh>
    <rPh sb="33" eb="35">
      <t>サイヘン</t>
    </rPh>
    <rPh sb="35" eb="36">
      <t>ゴ</t>
    </rPh>
    <rPh sb="37" eb="39">
      <t>クブン</t>
    </rPh>
    <rPh sb="40" eb="41">
      <t>モト</t>
    </rPh>
    <rPh sb="44" eb="46">
      <t>クミカエ</t>
    </rPh>
    <rPh sb="46" eb="47">
      <t>ゴ</t>
    </rPh>
    <rPh sb="48" eb="50">
      <t>スウチ</t>
    </rPh>
    <rPh sb="51" eb="53">
      <t>ケイサイ</t>
    </rPh>
    <rPh sb="54" eb="55">
      <t>キュウ</t>
    </rPh>
    <rPh sb="55" eb="57">
      <t>クブン</t>
    </rPh>
    <rPh sb="58" eb="59">
      <t>モト</t>
    </rPh>
    <rPh sb="61" eb="63">
      <t>カコ</t>
    </rPh>
    <rPh sb="63" eb="64">
      <t>チ</t>
    </rPh>
    <rPh sb="76" eb="77">
      <t>キュウ</t>
    </rPh>
    <rPh sb="82" eb="84">
      <t>サンショウ</t>
    </rPh>
    <phoneticPr fontId="9"/>
  </si>
  <si>
    <t xml:space="preserve">Note1: Due to the reorganization in July 2022, the figures are based on the post-reclassification segments including figures for the fiscal year ended March 31, 2022. </t>
    <phoneticPr fontId="9"/>
  </si>
  <si>
    <t xml:space="preserve">          For historical data based on the old classification, please refer to the "Segment _Old" sheet.</t>
    <phoneticPr fontId="9"/>
  </si>
  <si>
    <t>セグメント情報/Financial Results by Segment  ※2022年7月の組織再編を反映した新組織区分ベースでの数値</t>
    <rPh sb="5" eb="7">
      <t>ジョウホウ</t>
    </rPh>
    <phoneticPr fontId="5"/>
  </si>
  <si>
    <t>注1：2022年7月の組織再編以前旧区分の数値を掲載。新区分に基づく数値については「セグメント_新」シートを参照 。</t>
    <rPh sb="0" eb="1">
      <t>チュウ</t>
    </rPh>
    <rPh sb="15" eb="17">
      <t>イゼン</t>
    </rPh>
    <rPh sb="17" eb="20">
      <t>キュウクブン</t>
    </rPh>
    <rPh sb="27" eb="28">
      <t>シン</t>
    </rPh>
    <rPh sb="34" eb="36">
      <t>スウチ</t>
    </rPh>
    <rPh sb="48" eb="49">
      <t>シン</t>
    </rPh>
    <phoneticPr fontId="41"/>
  </si>
  <si>
    <t xml:space="preserve">Note1: The figures are based on the old segmentation prior to the July 2022 reorganization. For figures based on the new segmentation, please refer to the "Segment _ New" sheet. </t>
    <phoneticPr fontId="3"/>
  </si>
  <si>
    <t xml:space="preserve">           For historical data based on the old classification, please refer to the "Segment _Old" sheet.</t>
    <phoneticPr fontId="9"/>
  </si>
  <si>
    <t>受注高</t>
    <phoneticPr fontId="9"/>
  </si>
  <si>
    <t>セグメント情報/Financial Results by Segment ※2022年7月の組織再編以前の旧組織区分ベースでの数値</t>
    <rPh sb="5" eb="7">
      <t>ジョウホウ</t>
    </rPh>
    <rPh sb="50" eb="52">
      <t>イゼン</t>
    </rPh>
    <rPh sb="53" eb="54">
      <t>キュウ</t>
    </rPh>
    <rPh sb="54" eb="56">
      <t>ソシキ</t>
    </rPh>
    <phoneticPr fontId="5"/>
  </si>
  <si>
    <t>注1：「販売費及び一般管理費」は、性質別に区分変更を実施。</t>
    <phoneticPr fontId="9"/>
  </si>
  <si>
    <t>Due to the reorganization in July 2022, the disclosed segments in the financial results announcement have been changed as follows.</t>
    <phoneticPr fontId="9"/>
  </si>
  <si>
    <t>2022年7月の組織再編に伴い、決算発表における開示セグメントを以下の通り変更しています。</t>
    <rPh sb="4" eb="5">
      <t>ネン</t>
    </rPh>
    <rPh sb="6" eb="7">
      <t>ガツ</t>
    </rPh>
    <rPh sb="8" eb="10">
      <t>ソシキ</t>
    </rPh>
    <rPh sb="10" eb="12">
      <t>サイヘン</t>
    </rPh>
    <rPh sb="13" eb="14">
      <t>トモナ</t>
    </rPh>
    <rPh sb="16" eb="18">
      <t>ケッサン</t>
    </rPh>
    <rPh sb="18" eb="20">
      <t>ハッピョウ</t>
    </rPh>
    <rPh sb="24" eb="26">
      <t>カイジ</t>
    </rPh>
    <rPh sb="32" eb="34">
      <t>イカ</t>
    </rPh>
    <rPh sb="35" eb="36">
      <t>トオ</t>
    </rPh>
    <rPh sb="37" eb="39">
      <t>ヘンコウ</t>
    </rPh>
    <phoneticPr fontId="9"/>
  </si>
  <si>
    <t>Note: Regarding reclassification of disclosure categories from the Second Quarter of the Fiscal Year Ending March 31, 2023.</t>
  </si>
  <si>
    <t>注：2023年3月期第2四半期からの開示区分変更について</t>
    <phoneticPr fontId="9"/>
  </si>
  <si>
    <t>本資料においては「セグメント_新」については新開示セグメントの区分、</t>
    <rPh sb="0" eb="1">
      <t>ホン</t>
    </rPh>
    <rPh sb="1" eb="3">
      <t>シリョウ</t>
    </rPh>
    <rPh sb="15" eb="16">
      <t>シン</t>
    </rPh>
    <rPh sb="22" eb="23">
      <t>シン</t>
    </rPh>
    <rPh sb="23" eb="25">
      <t>カイジ</t>
    </rPh>
    <rPh sb="31" eb="33">
      <t>クブン</t>
    </rPh>
    <phoneticPr fontId="9"/>
  </si>
  <si>
    <t>注4：負債比率＝有利子負債÷（有利子負債+自己資本）</t>
    <rPh sb="0" eb="1">
      <t>チュウ</t>
    </rPh>
    <rPh sb="8" eb="9">
      <t>ユウ</t>
    </rPh>
    <rPh sb="9" eb="11">
      <t>リシ</t>
    </rPh>
    <rPh sb="11" eb="13">
      <t>フサイ</t>
    </rPh>
    <rPh sb="15" eb="16">
      <t>ユウ</t>
    </rPh>
    <rPh sb="16" eb="18">
      <t>リシ</t>
    </rPh>
    <rPh sb="18" eb="20">
      <t>フサイ</t>
    </rPh>
    <rPh sb="21" eb="23">
      <t>ジコ</t>
    </rPh>
    <rPh sb="23" eb="25">
      <t>シホン</t>
    </rPh>
    <phoneticPr fontId="3"/>
  </si>
  <si>
    <t>注5：ＥＢＩＴＤＡマージン＝ＥＢＩＴＤＡ÷売上高</t>
    <rPh sb="0" eb="1">
      <t>チュウ</t>
    </rPh>
    <rPh sb="21" eb="23">
      <t>ウリアゲ</t>
    </rPh>
    <rPh sb="23" eb="24">
      <t>ダカ</t>
    </rPh>
    <phoneticPr fontId="3"/>
  </si>
  <si>
    <t xml:space="preserve">注6：四半期毎の従業員数(人)は、50人単位の近似値を掲載。 </t>
    <rPh sb="0" eb="1">
      <t>チュウ</t>
    </rPh>
    <phoneticPr fontId="3"/>
  </si>
  <si>
    <t>Note4: Debt ratio  refers to interest-bearing debt divided by the sum of interest-bearing debt and equity.</t>
    <phoneticPr fontId="3"/>
  </si>
  <si>
    <t>Note5: EBITDA Margin refers to  EBITDA divided by net sales.</t>
    <phoneticPr fontId="3"/>
  </si>
  <si>
    <t>Note6: Number of employees (persons) at each quarter is rounded to the nearest multiple of 50.</t>
    <phoneticPr fontId="3"/>
  </si>
  <si>
    <t>注3：EBITDA ＝ 営業利益 ＋ 減価償却費 ＋ 固定資産除却費 + のれん減損損失</t>
    <rPh sb="0" eb="1">
      <t>チュウ</t>
    </rPh>
    <rPh sb="12" eb="14">
      <t>エイギョウ</t>
    </rPh>
    <rPh sb="14" eb="16">
      <t>リエキ</t>
    </rPh>
    <rPh sb="19" eb="21">
      <t>ゲンカ</t>
    </rPh>
    <rPh sb="21" eb="23">
      <t>ショウキャク</t>
    </rPh>
    <rPh sb="23" eb="24">
      <t>ヒ</t>
    </rPh>
    <rPh sb="27" eb="29">
      <t>コテイ</t>
    </rPh>
    <rPh sb="29" eb="31">
      <t>シサン</t>
    </rPh>
    <rPh sb="31" eb="32">
      <t>ジョ</t>
    </rPh>
    <rPh sb="32" eb="33">
      <t>キャク</t>
    </rPh>
    <rPh sb="33" eb="34">
      <t>ヒ</t>
    </rPh>
    <phoneticPr fontId="3"/>
  </si>
  <si>
    <t>Note3: EBITDA refers operating income before deducting depreciation, loss on retirement of fixed asset, and goodwill impairment loss.</t>
    <phoneticPr fontId="3"/>
  </si>
  <si>
    <t xml:space="preserve">Note2:The figures of Depreciation and Amortisation/Loss on Disposal of Property and Equipment and Intangibles for 2020/3 and later were calculated </t>
    <phoneticPr fontId="9"/>
  </si>
  <si>
    <t xml:space="preserve">注1：受注高・受注残高については NTT Ltd.連結拡大影響を除く。
</t>
    <rPh sb="0" eb="1">
      <t>チュウ</t>
    </rPh>
    <rPh sb="3" eb="6">
      <t>ジュチュウダカ</t>
    </rPh>
    <rPh sb="7" eb="9">
      <t>ジュチュウ</t>
    </rPh>
    <rPh sb="9" eb="11">
      <t>ザンダカ</t>
    </rPh>
    <phoneticPr fontId="9"/>
  </si>
  <si>
    <t>注1：「販売費及び一般管理費」は、2023年3月期第3四半期より性質別に区分変更を実施。</t>
    <phoneticPr fontId="9"/>
  </si>
  <si>
    <t>which are shown in the old disclosed segment categories.</t>
    <phoneticPr fontId="9"/>
  </si>
  <si>
    <t>In this document, "Segment_New" is the newly disclosed segment categories, and "Segment_Old" is the historical data up to FY2021,</t>
    <phoneticPr fontId="9"/>
  </si>
  <si>
    <t>Note1: New Orders Received and Order Backlog are calculated excluding the effect of scale expansion resulting from the consolidation of NTT Ltd.</t>
  </si>
  <si>
    <t>Note1: “SG&amp;A Expenses” was reclassified in the 3rd quarter of FY2022 according to nature.</t>
  </si>
  <si>
    <t>Note1: New Orders Received and Order Backlog are calculated excluding the effect of scale expansion resulting from the consolidation of NTT Ltd.</t>
    <phoneticPr fontId="3"/>
  </si>
  <si>
    <t>Note1: “SG&amp;A Expenses” was reclassified in the 3rd quarter of FY2022 according to nature.</t>
    <phoneticPr fontId="9"/>
  </si>
  <si>
    <t>　　　　excluding lease depreciation expenses (38.3 billion yen as the result of 2020/3, 42.8 billion yen as the result of 2021/3, 43.0 billion yen as the result of 2022/3, 54.8 billion yen as the result of 2023/3 ).</t>
    <phoneticPr fontId="9"/>
  </si>
  <si>
    <t>-</t>
    <phoneticPr fontId="9"/>
  </si>
  <si>
    <t xml:space="preserve">注2：減価償却費等の2020年3月期以降の実績はリース償却費（2020年3月期実績383億円、 2021年3月期実績428億円、2022年3月期実績430億円、2023年3月期実績548億円）を含めずに算出。
</t>
    <rPh sb="68" eb="69">
      <t>ネン</t>
    </rPh>
    <rPh sb="70" eb="71">
      <t>ガツ</t>
    </rPh>
    <rPh sb="71" eb="72">
      <t>キ</t>
    </rPh>
    <rPh sb="72" eb="74">
      <t>ジッセキ</t>
    </rPh>
    <rPh sb="77" eb="79">
      <t>オクエン</t>
    </rPh>
    <phoneticPr fontId="3"/>
  </si>
  <si>
    <t>「セグメント_旧」については2022年3月期までの過去値を、旧開示セグメントの区分にて掲載しています。</t>
    <rPh sb="7" eb="8">
      <t>キュウ</t>
    </rPh>
    <rPh sb="18" eb="19">
      <t>ネン</t>
    </rPh>
    <rPh sb="20" eb="22">
      <t>ガツキ</t>
    </rPh>
    <rPh sb="25" eb="27">
      <t>カコ</t>
    </rPh>
    <rPh sb="27" eb="28">
      <t>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</si>
</sst>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
    <numFmt numFmtId="177" formatCode="#,##0\ ;&quot;△&quot;#,##0\ "/>
    <numFmt numFmtId="178" formatCode="#,##0;&quot;△ &quot;#,##0"/>
    <numFmt numFmtId="179" formatCode="#,##0_);\(#,##0\)"/>
  </numFmts>
  <fonts count="42">
    <font>
      <sz val="11"/>
      <name val="明朝"/>
      <family val="1"/>
      <charset val="128"/>
    </font>
    <font>
      <sz val="12"/>
      <name val="Osaka"/>
      <family val="3"/>
      <charset val="128"/>
    </font>
    <font>
      <sz val="12"/>
      <name val="MS UI Gothic"/>
      <family val="3"/>
      <charset val="128"/>
    </font>
    <font>
      <sz val="6"/>
      <name val="ＭＳ Ｐゴシック"/>
      <family val="3"/>
      <charset val="128"/>
    </font>
    <font>
      <sz val="11"/>
      <name val="ＭＳ Ｐゴシック"/>
      <family val="3"/>
      <charset val="128"/>
    </font>
    <font>
      <sz val="6"/>
      <name val="Osaka"/>
      <family val="3"/>
      <charset val="128"/>
    </font>
    <font>
      <sz val="11"/>
      <name val="明朝"/>
      <family val="1"/>
      <charset val="128"/>
    </font>
    <font>
      <sz val="10"/>
      <name val="ＭＳ ゴシック"/>
      <family val="3"/>
      <charset val="128"/>
    </font>
    <font>
      <sz val="11"/>
      <name val="MS UI Gothic"/>
      <family val="3"/>
      <charset val="128"/>
    </font>
    <font>
      <sz val="6"/>
      <name val="明朝"/>
      <family val="1"/>
      <charset val="128"/>
    </font>
    <font>
      <sz val="10"/>
      <color rgb="FF6600FF"/>
      <name val="MS UI Gothic"/>
      <family val="3"/>
      <charset val="128"/>
    </font>
    <font>
      <sz val="14"/>
      <name val="MS UI Gothic"/>
      <family val="3"/>
      <charset val="128"/>
    </font>
    <font>
      <b/>
      <sz val="14"/>
      <name val="MS UI Gothic"/>
      <family val="3"/>
      <charset val="128"/>
    </font>
    <font>
      <sz val="16"/>
      <name val="MS UI Gothic"/>
      <family val="3"/>
      <charset val="128"/>
    </font>
    <font>
      <sz val="12"/>
      <color indexed="12"/>
      <name val="MS UI Gothic"/>
      <family val="3"/>
      <charset val="128"/>
    </font>
    <font>
      <sz val="11"/>
      <color indexed="9"/>
      <name val="MS UI Gothic"/>
      <family val="3"/>
      <charset val="128"/>
    </font>
    <font>
      <sz val="12"/>
      <color indexed="9"/>
      <name val="MS UI Gothic"/>
      <family val="3"/>
      <charset val="128"/>
    </font>
    <font>
      <b/>
      <sz val="14"/>
      <color indexed="9"/>
      <name val="MS UI Gothic"/>
      <family val="3"/>
      <charset val="128"/>
    </font>
    <font>
      <sz val="18"/>
      <name val="MS UI Gothic"/>
      <family val="3"/>
      <charset val="128"/>
    </font>
    <font>
      <b/>
      <sz val="20"/>
      <name val="MS UI Gothic"/>
      <family val="3"/>
      <charset val="128"/>
    </font>
    <font>
      <sz val="9"/>
      <name val="MS UI Gothic"/>
      <family val="3"/>
      <charset val="128"/>
    </font>
    <font>
      <sz val="12"/>
      <color theme="1"/>
      <name val="MS UI Gothic"/>
      <family val="3"/>
      <charset val="128"/>
    </font>
    <font>
      <sz val="6"/>
      <name val="ＭＳ Ｐゴシック"/>
      <family val="2"/>
      <charset val="128"/>
      <scheme val="minor"/>
    </font>
    <font>
      <sz val="11"/>
      <color theme="1"/>
      <name val="MS UI Gothic"/>
      <family val="3"/>
      <charset val="128"/>
    </font>
    <font>
      <b/>
      <sz val="14"/>
      <color theme="1"/>
      <name val="MS UI Gothic"/>
      <family val="3"/>
      <charset val="128"/>
    </font>
    <font>
      <sz val="16"/>
      <color theme="1"/>
      <name val="MS UI Gothic"/>
      <family val="3"/>
      <charset val="128"/>
    </font>
    <font>
      <sz val="14"/>
      <color theme="1"/>
      <name val="MS UI Gothic"/>
      <family val="3"/>
      <charset val="128"/>
    </font>
    <font>
      <sz val="10"/>
      <color theme="1"/>
      <name val="MS UI Gothic"/>
      <family val="3"/>
      <charset val="128"/>
    </font>
    <font>
      <sz val="8"/>
      <color theme="1"/>
      <name val="MS UI Gothic"/>
      <family val="3"/>
      <charset val="128"/>
    </font>
    <font>
      <sz val="11"/>
      <name val="Arial"/>
      <family val="2"/>
    </font>
    <font>
      <b/>
      <sz val="14"/>
      <name val="Arial"/>
      <family val="2"/>
    </font>
    <font>
      <sz val="11"/>
      <color rgb="FFFF0000"/>
      <name val="MS UI Gothic"/>
      <family val="3"/>
      <charset val="128"/>
    </font>
    <font>
      <b/>
      <sz val="14"/>
      <color rgb="FFFF0000"/>
      <name val="MS UI Gothic"/>
      <family val="3"/>
      <charset val="128"/>
    </font>
    <font>
      <sz val="9"/>
      <name val="Arial"/>
      <family val="2"/>
    </font>
    <font>
      <sz val="11"/>
      <color rgb="FF6785C1"/>
      <name val="Arial Unicode MS"/>
      <family val="3"/>
      <charset val="128"/>
    </font>
    <font>
      <sz val="11"/>
      <color rgb="FFFFFFFF"/>
      <name val="Arial"/>
      <family val="2"/>
    </font>
    <font>
      <sz val="11"/>
      <color rgb="FFFFFFFF"/>
      <name val="Arial Unicode MS"/>
      <family val="3"/>
      <charset val="128"/>
    </font>
    <font>
      <sz val="16"/>
      <color rgb="FF404040"/>
      <name val="Arial"/>
      <family val="2"/>
    </font>
    <font>
      <sz val="14"/>
      <color rgb="FF404040"/>
      <name val="Arial"/>
      <family val="2"/>
    </font>
    <font>
      <sz val="11"/>
      <color theme="1"/>
      <name val="Arial Unicode MS"/>
      <family val="3"/>
      <charset val="128"/>
    </font>
    <font>
      <sz val="10"/>
      <color rgb="FFFF0000"/>
      <name val="MS UI Gothic"/>
      <family val="3"/>
      <charset val="128"/>
    </font>
    <font>
      <b/>
      <sz val="11"/>
      <color indexed="1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48"/>
        <bgColor indexed="64"/>
      </patternFill>
    </fill>
    <fill>
      <patternFill patternType="solid">
        <fgColor indexed="9"/>
        <bgColor indexed="64"/>
      </patternFill>
    </fill>
    <fill>
      <patternFill patternType="solid">
        <fgColor indexed="41"/>
        <bgColor indexed="64"/>
      </patternFill>
    </fill>
    <fill>
      <patternFill patternType="solid">
        <fgColor rgb="FFCCFFFF"/>
        <bgColor rgb="FF000000"/>
      </patternFill>
    </fill>
    <fill>
      <patternFill patternType="solid">
        <fgColor rgb="FFFFFF00"/>
        <bgColor indexed="64"/>
      </patternFill>
    </fill>
    <fill>
      <patternFill patternType="solid">
        <fgColor rgb="FF92A7D2"/>
        <bgColor indexed="64"/>
      </patternFill>
    </fill>
  </fills>
  <borders count="108">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right/>
      <top style="thin">
        <color indexed="64"/>
      </top>
      <bottom/>
      <diagonal/>
    </border>
    <border>
      <left style="medium">
        <color auto="1"/>
      </left>
      <right/>
      <top style="thin">
        <color auto="1"/>
      </top>
      <bottom/>
      <diagonal/>
    </border>
    <border>
      <left/>
      <right/>
      <top/>
      <bottom style="medium">
        <color indexed="64"/>
      </bottom>
      <diagonal/>
    </border>
    <border>
      <left/>
      <right style="medium">
        <color indexed="64"/>
      </right>
      <top/>
      <bottom style="medium">
        <color indexed="64"/>
      </bottom>
      <diagonal/>
    </border>
    <border>
      <left style="medium">
        <color auto="1"/>
      </left>
      <right/>
      <top/>
      <bottom style="medium">
        <color auto="1"/>
      </bottom>
      <diagonal/>
    </border>
    <border>
      <left style="thin">
        <color auto="1"/>
      </left>
      <right/>
      <top style="thin">
        <color auto="1"/>
      </top>
      <bottom/>
      <diagonal/>
    </border>
    <border>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92A7D2"/>
      </bottom>
      <diagonal/>
    </border>
    <border>
      <left style="medium">
        <color rgb="FF000000"/>
      </left>
      <right style="medium">
        <color rgb="FF000000"/>
      </right>
      <top style="medium">
        <color rgb="FF000000"/>
      </top>
      <bottom style="thin">
        <color rgb="FF000000"/>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rgb="FF000000"/>
      </left>
      <right style="medium">
        <color rgb="FF000000"/>
      </right>
      <top style="medium">
        <color rgb="FF000000"/>
      </top>
      <bottom style="medium">
        <color indexed="64"/>
      </bottom>
      <diagonal/>
    </border>
    <border>
      <left style="medium">
        <color indexed="64"/>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9" fontId="6" fillId="0" borderId="0" applyFont="0" applyFill="0" applyBorder="0" applyAlignment="0" applyProtection="0">
      <alignment vertical="center"/>
    </xf>
    <xf numFmtId="0" fontId="1" fillId="0" borderId="0"/>
    <xf numFmtId="38" fontId="4" fillId="0" borderId="0" applyFont="0" applyFill="0" applyBorder="0" applyAlignment="0" applyProtection="0"/>
    <xf numFmtId="41" fontId="7" fillId="0" borderId="0"/>
    <xf numFmtId="0" fontId="4" fillId="0" borderId="0"/>
    <xf numFmtId="0" fontId="6" fillId="0" borderId="0"/>
  </cellStyleXfs>
  <cellXfs count="466">
    <xf numFmtId="0" fontId="0" fillId="0" borderId="0" xfId="0"/>
    <xf numFmtId="0" fontId="2" fillId="0" borderId="0" xfId="2" applyFont="1" applyFill="1"/>
    <xf numFmtId="0" fontId="2" fillId="0" borderId="15" xfId="5" applyFont="1" applyFill="1" applyBorder="1" applyAlignment="1"/>
    <xf numFmtId="0" fontId="8" fillId="0" borderId="18" xfId="5" applyFont="1" applyFill="1" applyBorder="1" applyAlignment="1"/>
    <xf numFmtId="0" fontId="2" fillId="0" borderId="19" xfId="2" applyFont="1" applyFill="1" applyBorder="1" applyAlignment="1">
      <alignment horizontal="right"/>
    </xf>
    <xf numFmtId="0" fontId="11" fillId="0" borderId="0" xfId="5" applyFont="1" applyFill="1" applyAlignment="1">
      <alignment vertical="center"/>
    </xf>
    <xf numFmtId="177" fontId="11" fillId="0" borderId="0" xfId="5" applyNumberFormat="1" applyFont="1" applyFill="1" applyAlignment="1">
      <alignment vertical="center"/>
    </xf>
    <xf numFmtId="0" fontId="12" fillId="0" borderId="0" xfId="2" applyFont="1" applyFill="1"/>
    <xf numFmtId="0" fontId="13" fillId="0" borderId="0" xfId="2" applyFont="1" applyFill="1"/>
    <xf numFmtId="0" fontId="8" fillId="0" borderId="0" xfId="5" applyFont="1" applyFill="1"/>
    <xf numFmtId="179" fontId="8" fillId="0" borderId="0" xfId="3" applyNumberFormat="1" applyFont="1" applyFill="1" applyAlignment="1">
      <alignment vertical="center"/>
    </xf>
    <xf numFmtId="0" fontId="14" fillId="0" borderId="0" xfId="2" applyFont="1" applyFill="1"/>
    <xf numFmtId="0" fontId="15" fillId="3" borderId="0" xfId="5" applyFont="1" applyFill="1" applyAlignment="1">
      <alignment horizontal="right"/>
    </xf>
    <xf numFmtId="0" fontId="16" fillId="3" borderId="0" xfId="2" applyFont="1" applyFill="1"/>
    <xf numFmtId="0" fontId="17" fillId="3" borderId="0" xfId="2" applyFont="1" applyFill="1"/>
    <xf numFmtId="0" fontId="11" fillId="0" borderId="0" xfId="5" applyFont="1" applyAlignment="1">
      <alignment vertical="center"/>
    </xf>
    <xf numFmtId="0" fontId="18" fillId="0" borderId="0" xfId="5" applyFont="1" applyFill="1" applyAlignment="1">
      <alignment vertical="center"/>
    </xf>
    <xf numFmtId="41" fontId="11" fillId="0" borderId="0" xfId="4" applyFont="1" applyFill="1" applyBorder="1" applyAlignment="1">
      <alignment vertical="center"/>
    </xf>
    <xf numFmtId="41" fontId="11" fillId="0" borderId="0" xfId="4" applyFont="1" applyFill="1" applyAlignment="1">
      <alignment vertical="center"/>
    </xf>
    <xf numFmtId="0" fontId="2" fillId="0" borderId="0" xfId="5" applyFont="1" applyFill="1" applyAlignment="1">
      <alignment vertical="center"/>
    </xf>
    <xf numFmtId="0" fontId="19" fillId="0" borderId="0" xfId="2" applyFont="1" applyFill="1"/>
    <xf numFmtId="0" fontId="16" fillId="3" borderId="0" xfId="2" applyFont="1" applyFill="1" applyAlignment="1">
      <alignment horizontal="right"/>
    </xf>
    <xf numFmtId="0" fontId="2" fillId="0" borderId="0" xfId="2" applyFont="1" applyFill="1" applyAlignment="1">
      <alignment horizontal="left" indent="1"/>
    </xf>
    <xf numFmtId="177" fontId="11" fillId="0" borderId="0" xfId="5" applyNumberFormat="1" applyFont="1" applyAlignment="1">
      <alignment vertical="center"/>
    </xf>
    <xf numFmtId="0" fontId="11" fillId="0" borderId="0" xfId="5" applyFont="1" applyAlignment="1">
      <alignment horizontal="left" vertical="center" indent="1"/>
    </xf>
    <xf numFmtId="0" fontId="13" fillId="0" borderId="0" xfId="2" applyFont="1" applyFill="1" applyAlignment="1">
      <alignment horizontal="left" indent="1"/>
    </xf>
    <xf numFmtId="0" fontId="16" fillId="3" borderId="0" xfId="2" applyFont="1" applyFill="1" applyAlignment="1">
      <alignment horizontal="left" indent="1"/>
    </xf>
    <xf numFmtId="0" fontId="2" fillId="0" borderId="15" xfId="2" applyFont="1" applyFill="1" applyBorder="1" applyAlignment="1">
      <alignment vertical="center"/>
    </xf>
    <xf numFmtId="0" fontId="2" fillId="0" borderId="18" xfId="2" applyFont="1" applyFill="1" applyBorder="1" applyAlignment="1">
      <alignment vertical="center"/>
    </xf>
    <xf numFmtId="0" fontId="2" fillId="0" borderId="19" xfId="2" applyFont="1" applyFill="1" applyBorder="1" applyAlignment="1">
      <alignment horizontal="right" vertical="center"/>
    </xf>
    <xf numFmtId="0" fontId="8" fillId="0" borderId="0" xfId="5" applyFont="1"/>
    <xf numFmtId="0" fontId="21" fillId="0" borderId="0" xfId="2" applyFont="1" applyFill="1"/>
    <xf numFmtId="38" fontId="21" fillId="0" borderId="0" xfId="2" applyNumberFormat="1" applyFont="1" applyFill="1"/>
    <xf numFmtId="176" fontId="21" fillId="0" borderId="7" xfId="2" applyNumberFormat="1" applyFont="1" applyFill="1" applyBorder="1"/>
    <xf numFmtId="0" fontId="24" fillId="0" borderId="0" xfId="2" applyFont="1" applyFill="1"/>
    <xf numFmtId="0" fontId="25" fillId="0" borderId="0" xfId="2" applyFont="1" applyFill="1"/>
    <xf numFmtId="0" fontId="26" fillId="0" borderId="0" xfId="5" applyFont="1" applyFill="1" applyAlignment="1">
      <alignment vertical="center"/>
    </xf>
    <xf numFmtId="177" fontId="26" fillId="0" borderId="0" xfId="5" applyNumberFormat="1" applyFont="1" applyFill="1" applyAlignment="1">
      <alignment vertical="center"/>
    </xf>
    <xf numFmtId="0" fontId="21" fillId="0" borderId="19" xfId="2" applyFont="1" applyFill="1" applyBorder="1" applyAlignment="1"/>
    <xf numFmtId="0" fontId="21" fillId="0" borderId="18" xfId="2" applyFont="1" applyFill="1" applyBorder="1" applyAlignment="1">
      <alignment horizontal="right"/>
    </xf>
    <xf numFmtId="0" fontId="21" fillId="0" borderId="18" xfId="2" applyFont="1" applyFill="1" applyBorder="1" applyAlignment="1"/>
    <xf numFmtId="0" fontId="21" fillId="0" borderId="15" xfId="2" applyFont="1" applyFill="1" applyBorder="1" applyAlignment="1"/>
    <xf numFmtId="177" fontId="21" fillId="0" borderId="65" xfId="4" quotePrefix="1" applyNumberFormat="1" applyFont="1" applyFill="1" applyBorder="1" applyAlignment="1">
      <alignment horizontal="centerContinuous" vertical="center"/>
    </xf>
    <xf numFmtId="0" fontId="21" fillId="0" borderId="36" xfId="2" applyFont="1" applyFill="1" applyBorder="1"/>
    <xf numFmtId="0" fontId="21" fillId="0" borderId="60" xfId="2" applyFont="1" applyFill="1" applyBorder="1" applyAlignment="1">
      <alignment horizontal="left" indent="1" shrinkToFit="1"/>
    </xf>
    <xf numFmtId="0" fontId="21" fillId="0" borderId="57" xfId="2" applyFont="1" applyFill="1" applyBorder="1" applyAlignment="1">
      <alignment shrinkToFit="1"/>
    </xf>
    <xf numFmtId="0" fontId="21" fillId="0" borderId="59" xfId="2" applyFont="1" applyFill="1" applyBorder="1" applyAlignment="1">
      <alignment shrinkToFit="1"/>
    </xf>
    <xf numFmtId="0" fontId="21" fillId="0" borderId="33" xfId="2" applyFont="1" applyFill="1" applyBorder="1" applyAlignment="1">
      <alignment horizontal="left" indent="1" shrinkToFit="1"/>
    </xf>
    <xf numFmtId="0" fontId="21" fillId="0" borderId="32" xfId="2" applyFont="1" applyFill="1" applyBorder="1" applyAlignment="1">
      <alignment shrinkToFit="1"/>
    </xf>
    <xf numFmtId="0" fontId="21" fillId="0" borderId="31" xfId="2" applyFont="1" applyFill="1" applyBorder="1" applyAlignment="1">
      <alignment shrinkToFit="1"/>
    </xf>
    <xf numFmtId="0" fontId="21" fillId="0" borderId="28" xfId="2" applyFont="1" applyFill="1" applyBorder="1" applyAlignment="1">
      <alignment horizontal="left" indent="1" shrinkToFit="1"/>
    </xf>
    <xf numFmtId="0" fontId="21" fillId="0" borderId="27" xfId="2" applyFont="1" applyFill="1" applyBorder="1" applyAlignment="1">
      <alignment shrinkToFit="1"/>
    </xf>
    <xf numFmtId="0" fontId="21" fillId="0" borderId="30" xfId="2" applyFont="1" applyFill="1" applyBorder="1" applyAlignment="1">
      <alignment shrinkToFit="1"/>
    </xf>
    <xf numFmtId="178" fontId="21" fillId="0" borderId="28" xfId="2" applyNumberFormat="1" applyFont="1" applyFill="1" applyBorder="1" applyAlignment="1">
      <alignment horizontal="right"/>
    </xf>
    <xf numFmtId="0" fontId="21" fillId="0" borderId="25" xfId="2" applyFont="1" applyFill="1" applyBorder="1" applyAlignment="1">
      <alignment shrinkToFit="1"/>
    </xf>
    <xf numFmtId="0" fontId="21" fillId="0" borderId="7" xfId="2" applyFont="1" applyFill="1" applyBorder="1" applyAlignment="1">
      <alignment horizontal="left" indent="1" shrinkToFit="1"/>
    </xf>
    <xf numFmtId="0" fontId="21" fillId="0" borderId="8" xfId="2" applyFont="1" applyFill="1" applyBorder="1" applyAlignment="1">
      <alignment shrinkToFit="1"/>
    </xf>
    <xf numFmtId="0" fontId="21" fillId="0" borderId="5" xfId="2" applyFont="1" applyFill="1" applyBorder="1" applyAlignment="1">
      <alignment shrinkToFit="1"/>
    </xf>
    <xf numFmtId="0" fontId="21" fillId="0" borderId="52" xfId="2" applyFont="1" applyFill="1" applyBorder="1" applyAlignment="1">
      <alignment horizontal="left" indent="1" shrinkToFit="1"/>
    </xf>
    <xf numFmtId="0" fontId="21" fillId="0" borderId="40" xfId="2" applyFont="1" applyFill="1" applyBorder="1" applyAlignment="1">
      <alignment shrinkToFit="1"/>
    </xf>
    <xf numFmtId="0" fontId="21" fillId="0" borderId="56" xfId="2" applyFont="1" applyFill="1" applyBorder="1" applyAlignment="1">
      <alignment shrinkToFit="1"/>
    </xf>
    <xf numFmtId="0" fontId="21" fillId="0" borderId="14" xfId="2" applyFont="1" applyFill="1" applyBorder="1"/>
    <xf numFmtId="0" fontId="21" fillId="0" borderId="38" xfId="2" applyFont="1" applyFill="1" applyBorder="1" applyAlignment="1">
      <alignment horizontal="left" indent="1" shrinkToFit="1"/>
    </xf>
    <xf numFmtId="0" fontId="21" fillId="0" borderId="37" xfId="2" applyFont="1" applyFill="1" applyBorder="1" applyAlignment="1">
      <alignment shrinkToFit="1"/>
    </xf>
    <xf numFmtId="0" fontId="21" fillId="0" borderId="34" xfId="2" applyFont="1" applyFill="1" applyBorder="1" applyAlignment="1">
      <alignment shrinkToFit="1"/>
    </xf>
    <xf numFmtId="0" fontId="21" fillId="0" borderId="14" xfId="2" applyFont="1" applyFill="1" applyBorder="1" applyAlignment="1">
      <alignment horizontal="left" indent="1" shrinkToFit="1"/>
    </xf>
    <xf numFmtId="0" fontId="21" fillId="0" borderId="13" xfId="2" applyFont="1" applyFill="1" applyBorder="1" applyAlignment="1">
      <alignment shrinkToFit="1"/>
    </xf>
    <xf numFmtId="0" fontId="21" fillId="0" borderId="10" xfId="2" applyFont="1" applyFill="1" applyBorder="1" applyAlignment="1">
      <alignment shrinkToFit="1"/>
    </xf>
    <xf numFmtId="0" fontId="21" fillId="0" borderId="3" xfId="2" applyFont="1" applyFill="1" applyBorder="1" applyAlignment="1">
      <alignment shrinkToFit="1"/>
    </xf>
    <xf numFmtId="0" fontId="21" fillId="0" borderId="1" xfId="2" applyFont="1" applyFill="1" applyBorder="1" applyAlignment="1">
      <alignment shrinkToFit="1"/>
    </xf>
    <xf numFmtId="0" fontId="26" fillId="0" borderId="0" xfId="5" applyFont="1" applyAlignment="1">
      <alignment vertical="center"/>
    </xf>
    <xf numFmtId="0" fontId="21" fillId="0" borderId="0" xfId="2" applyFont="1" applyFill="1" applyAlignment="1">
      <alignment horizontal="left" indent="1"/>
    </xf>
    <xf numFmtId="0" fontId="21" fillId="0" borderId="18" xfId="2" applyFont="1" applyFill="1" applyBorder="1"/>
    <xf numFmtId="0" fontId="21" fillId="0" borderId="15" xfId="2" applyFont="1" applyFill="1" applyBorder="1"/>
    <xf numFmtId="0" fontId="21" fillId="5" borderId="60" xfId="2" applyFont="1" applyFill="1" applyBorder="1" applyAlignment="1">
      <alignment horizontal="left"/>
    </xf>
    <xf numFmtId="0" fontId="21" fillId="5" borderId="57" xfId="2" applyFont="1" applyFill="1" applyBorder="1" applyAlignment="1">
      <alignment horizontal="left" indent="1"/>
    </xf>
    <xf numFmtId="0" fontId="21" fillId="5" borderId="57" xfId="2" applyFont="1" applyFill="1" applyBorder="1"/>
    <xf numFmtId="0" fontId="21" fillId="5" borderId="59" xfId="2" applyFont="1" applyFill="1" applyBorder="1"/>
    <xf numFmtId="0" fontId="21" fillId="0" borderId="36" xfId="2" applyFont="1" applyFill="1" applyBorder="1" applyAlignment="1">
      <alignment horizontal="left" indent="1"/>
    </xf>
    <xf numFmtId="0" fontId="21" fillId="0" borderId="0" xfId="2" applyFont="1" applyFill="1" applyBorder="1"/>
    <xf numFmtId="0" fontId="21" fillId="0" borderId="35" xfId="2" applyFont="1" applyFill="1" applyBorder="1" applyAlignment="1">
      <alignment shrinkToFit="1"/>
    </xf>
    <xf numFmtId="0" fontId="21" fillId="0" borderId="8" xfId="2" applyFont="1" applyFill="1" applyBorder="1"/>
    <xf numFmtId="0" fontId="21" fillId="0" borderId="3" xfId="2" applyFont="1" applyFill="1" applyBorder="1"/>
    <xf numFmtId="0" fontId="21" fillId="4" borderId="0" xfId="2" applyFont="1" applyFill="1"/>
    <xf numFmtId="0" fontId="21" fillId="0" borderId="13" xfId="2" applyFont="1" applyFill="1" applyBorder="1"/>
    <xf numFmtId="178" fontId="21" fillId="0" borderId="7" xfId="2" applyNumberFormat="1" applyFont="1" applyFill="1" applyBorder="1"/>
    <xf numFmtId="0" fontId="21" fillId="0" borderId="19" xfId="4" applyNumberFormat="1" applyFont="1" applyFill="1" applyBorder="1" applyAlignment="1">
      <alignment vertical="center" wrapText="1"/>
    </xf>
    <xf numFmtId="0" fontId="21" fillId="0" borderId="18" xfId="4" applyNumberFormat="1" applyFont="1" applyFill="1" applyBorder="1" applyAlignment="1">
      <alignment vertical="center" wrapText="1"/>
    </xf>
    <xf numFmtId="0" fontId="21" fillId="0" borderId="18" xfId="4" applyNumberFormat="1" applyFont="1" applyFill="1" applyBorder="1" applyAlignment="1">
      <alignment horizontal="right" vertical="center" wrapText="1"/>
    </xf>
    <xf numFmtId="0" fontId="21" fillId="0" borderId="18" xfId="4" applyNumberFormat="1" applyFont="1" applyFill="1" applyBorder="1" applyAlignment="1">
      <alignment horizontal="center" vertical="center" wrapText="1"/>
    </xf>
    <xf numFmtId="0" fontId="21" fillId="0" borderId="15" xfId="4" applyNumberFormat="1" applyFont="1" applyFill="1" applyBorder="1" applyAlignment="1">
      <alignment horizontal="left" vertical="center" wrapText="1"/>
    </xf>
    <xf numFmtId="0" fontId="27" fillId="0" borderId="0" xfId="2" applyFont="1" applyFill="1"/>
    <xf numFmtId="0" fontId="21" fillId="0" borderId="40" xfId="5" applyFont="1" applyFill="1" applyBorder="1" applyAlignment="1">
      <alignment horizontal="left" vertical="center"/>
    </xf>
    <xf numFmtId="0" fontId="21" fillId="0" borderId="35" xfId="5" applyFont="1" applyFill="1" applyBorder="1" applyAlignment="1">
      <alignment horizontal="left" vertical="center" shrinkToFit="1"/>
    </xf>
    <xf numFmtId="178" fontId="21" fillId="2" borderId="11" xfId="4" applyNumberFormat="1" applyFont="1" applyFill="1" applyBorder="1" applyAlignment="1">
      <alignment horizontal="right" vertical="center"/>
    </xf>
    <xf numFmtId="0" fontId="21" fillId="0" borderId="29" xfId="4" applyNumberFormat="1" applyFont="1" applyFill="1" applyBorder="1" applyAlignment="1">
      <alignment horizontal="left" vertical="center"/>
    </xf>
    <xf numFmtId="0" fontId="21" fillId="0" borderId="31" xfId="5" applyFont="1" applyFill="1" applyBorder="1" applyAlignment="1">
      <alignment horizontal="left" vertical="center"/>
    </xf>
    <xf numFmtId="178" fontId="21" fillId="2" borderId="62" xfId="4" applyNumberFormat="1" applyFont="1" applyFill="1" applyBorder="1" applyAlignment="1">
      <alignment horizontal="right" vertical="center"/>
    </xf>
    <xf numFmtId="0" fontId="21" fillId="0" borderId="30" xfId="5" applyFont="1" applyFill="1" applyBorder="1" applyAlignment="1">
      <alignment horizontal="left" vertical="center"/>
    </xf>
    <xf numFmtId="178" fontId="21" fillId="2" borderId="50" xfId="4" applyNumberFormat="1" applyFont="1" applyFill="1" applyBorder="1" applyAlignment="1">
      <alignment horizontal="right" vertical="center"/>
    </xf>
    <xf numFmtId="0" fontId="21" fillId="0" borderId="26" xfId="5" applyFont="1" applyBorder="1" applyAlignment="1">
      <alignment horizontal="left" vertical="center"/>
    </xf>
    <xf numFmtId="0" fontId="21" fillId="0" borderId="25" xfId="5" applyFont="1" applyBorder="1" applyAlignment="1">
      <alignment horizontal="left" vertical="center"/>
    </xf>
    <xf numFmtId="0" fontId="21" fillId="0" borderId="37" xfId="5" applyFont="1" applyBorder="1" applyAlignment="1">
      <alignment horizontal="left" vertical="center"/>
    </xf>
    <xf numFmtId="0" fontId="21" fillId="0" borderId="34" xfId="5" applyFont="1" applyBorder="1" applyAlignment="1">
      <alignment horizontal="left" vertical="center"/>
    </xf>
    <xf numFmtId="0" fontId="21" fillId="0" borderId="39" xfId="4" applyNumberFormat="1" applyFont="1" applyFill="1" applyBorder="1" applyAlignment="1">
      <alignment horizontal="left" vertical="center"/>
    </xf>
    <xf numFmtId="0" fontId="21" fillId="0" borderId="0" xfId="5" applyFont="1" applyFill="1" applyBorder="1" applyAlignment="1">
      <alignment horizontal="left" vertical="center"/>
    </xf>
    <xf numFmtId="0" fontId="21" fillId="0" borderId="35" xfId="5" applyFont="1" applyFill="1" applyBorder="1" applyAlignment="1">
      <alignment horizontal="left" vertical="center"/>
    </xf>
    <xf numFmtId="178" fontId="21" fillId="0" borderId="49" xfId="4" applyNumberFormat="1" applyFont="1" applyFill="1" applyBorder="1" applyAlignment="1">
      <alignment horizontal="right" vertical="center"/>
    </xf>
    <xf numFmtId="0" fontId="21" fillId="0" borderId="0" xfId="5" applyFont="1" applyFill="1"/>
    <xf numFmtId="0" fontId="21" fillId="0" borderId="0" xfId="5" applyFont="1" applyFill="1" applyAlignment="1">
      <alignment vertical="center"/>
    </xf>
    <xf numFmtId="0" fontId="21" fillId="0" borderId="0" xfId="5" applyFont="1" applyAlignment="1">
      <alignment vertical="center"/>
    </xf>
    <xf numFmtId="178" fontId="21" fillId="0" borderId="54" xfId="4" applyNumberFormat="1" applyFont="1" applyFill="1" applyBorder="1" applyAlignment="1">
      <alignment horizontal="right" vertical="center"/>
    </xf>
    <xf numFmtId="176" fontId="21" fillId="0" borderId="6" xfId="1" applyNumberFormat="1" applyFont="1" applyFill="1" applyBorder="1" applyAlignment="1"/>
    <xf numFmtId="0" fontId="21" fillId="0" borderId="14" xfId="2" applyFont="1" applyFill="1" applyBorder="1" applyAlignment="1">
      <alignment shrinkToFit="1"/>
    </xf>
    <xf numFmtId="178" fontId="21" fillId="0" borderId="58" xfId="2" applyNumberFormat="1" applyFont="1" applyFill="1" applyBorder="1"/>
    <xf numFmtId="0" fontId="21" fillId="0" borderId="9" xfId="2" applyFont="1" applyFill="1" applyBorder="1" applyAlignment="1">
      <alignment shrinkToFit="1"/>
    </xf>
    <xf numFmtId="0" fontId="21" fillId="0" borderId="8" xfId="2" applyFont="1" applyFill="1" applyBorder="1" applyAlignment="1"/>
    <xf numFmtId="0" fontId="28" fillId="0" borderId="5" xfId="2" applyFont="1" applyFill="1" applyBorder="1" applyAlignment="1">
      <alignment wrapText="1" shrinkToFit="1"/>
    </xf>
    <xf numFmtId="0" fontId="21" fillId="0" borderId="4" xfId="2" applyFont="1" applyFill="1" applyBorder="1" applyAlignment="1">
      <alignment shrinkToFit="1"/>
    </xf>
    <xf numFmtId="178" fontId="21" fillId="0" borderId="2" xfId="2" applyNumberFormat="1" applyFont="1" applyFill="1" applyBorder="1"/>
    <xf numFmtId="0" fontId="23" fillId="0" borderId="18" xfId="5" applyFont="1" applyFill="1" applyBorder="1" applyAlignment="1"/>
    <xf numFmtId="0" fontId="21" fillId="0" borderId="15" xfId="5" applyFont="1" applyFill="1" applyBorder="1" applyAlignment="1"/>
    <xf numFmtId="0" fontId="23" fillId="0" borderId="0" xfId="2" applyFont="1" applyFill="1" applyAlignment="1">
      <alignment vertical="top"/>
    </xf>
    <xf numFmtId="0" fontId="23" fillId="0" borderId="0" xfId="2" applyFont="1" applyFill="1" applyAlignment="1">
      <alignment vertical="top" wrapText="1"/>
    </xf>
    <xf numFmtId="39" fontId="21" fillId="0" borderId="12" xfId="2" applyNumberFormat="1" applyFont="1" applyFill="1" applyBorder="1"/>
    <xf numFmtId="39" fontId="21" fillId="0" borderId="2" xfId="2" applyNumberFormat="1" applyFont="1" applyFill="1" applyBorder="1"/>
    <xf numFmtId="176" fontId="21" fillId="0" borderId="12" xfId="2" applyNumberFormat="1" applyFont="1" applyFill="1" applyBorder="1"/>
    <xf numFmtId="176" fontId="21" fillId="0" borderId="0" xfId="2" applyNumberFormat="1" applyFont="1" applyFill="1"/>
    <xf numFmtId="0" fontId="21" fillId="0" borderId="18" xfId="2" applyFont="1" applyFill="1" applyBorder="1" applyAlignment="1">
      <alignment horizontal="right"/>
    </xf>
    <xf numFmtId="0" fontId="29" fillId="0" borderId="0" xfId="0" applyFont="1"/>
    <xf numFmtId="2" fontId="30" fillId="7" borderId="74" xfId="0" applyNumberFormat="1" applyFont="1" applyFill="1" applyBorder="1"/>
    <xf numFmtId="0" fontId="4" fillId="0" borderId="0" xfId="0" applyFont="1"/>
    <xf numFmtId="0" fontId="31" fillId="0" borderId="0" xfId="5" applyFont="1" applyFill="1"/>
    <xf numFmtId="0" fontId="30" fillId="7" borderId="74" xfId="0" applyFont="1" applyFill="1" applyBorder="1"/>
    <xf numFmtId="0" fontId="33" fillId="0" borderId="0" xfId="0" applyFont="1"/>
    <xf numFmtId="0" fontId="33" fillId="0" borderId="0" xfId="0" applyFont="1" applyAlignment="1">
      <alignment horizontal="center"/>
    </xf>
    <xf numFmtId="0" fontId="34" fillId="0" borderId="0" xfId="0" applyFont="1"/>
    <xf numFmtId="0" fontId="0" fillId="0" borderId="0" xfId="0" applyFont="1"/>
    <xf numFmtId="0" fontId="36" fillId="8" borderId="75" xfId="0" applyFont="1" applyFill="1" applyBorder="1" applyAlignment="1">
      <alignment horizontal="center" vertical="center" wrapText="1" readingOrder="1"/>
    </xf>
    <xf numFmtId="0" fontId="36" fillId="8" borderId="77" xfId="0" applyFont="1" applyFill="1" applyBorder="1" applyAlignment="1">
      <alignment horizontal="center" vertical="center" wrapText="1" readingOrder="1"/>
    </xf>
    <xf numFmtId="0" fontId="37" fillId="0" borderId="78" xfId="0" applyFont="1" applyBorder="1" applyAlignment="1">
      <alignment horizontal="center" vertical="center" wrapText="1" readingOrder="1"/>
    </xf>
    <xf numFmtId="0" fontId="39" fillId="0" borderId="0" xfId="0" applyFont="1"/>
    <xf numFmtId="0" fontId="21" fillId="0" borderId="32" xfId="5" applyFont="1" applyFill="1" applyBorder="1" applyAlignment="1">
      <alignment horizontal="left" vertical="center"/>
    </xf>
    <xf numFmtId="0" fontId="21" fillId="0" borderId="27" xfId="5" applyFont="1" applyFill="1" applyBorder="1" applyAlignment="1">
      <alignment horizontal="left" vertical="center"/>
    </xf>
    <xf numFmtId="0" fontId="21" fillId="0" borderId="19" xfId="2" applyFont="1" applyFill="1" applyBorder="1" applyAlignment="1">
      <alignment horizontal="right"/>
    </xf>
    <xf numFmtId="49" fontId="21" fillId="0" borderId="21" xfId="4" quotePrefix="1" applyNumberFormat="1" applyFont="1" applyFill="1" applyBorder="1" applyAlignment="1">
      <alignment horizontal="centerContinuous" vertical="center"/>
    </xf>
    <xf numFmtId="49" fontId="2" fillId="0" borderId="17" xfId="4" quotePrefix="1" applyNumberFormat="1" applyFont="1" applyFill="1" applyBorder="1" applyAlignment="1">
      <alignment horizontal="centerContinuous" vertical="center"/>
    </xf>
    <xf numFmtId="49" fontId="21" fillId="0" borderId="17" xfId="4" quotePrefix="1" applyNumberFormat="1" applyFont="1" applyFill="1" applyBorder="1" applyAlignment="1">
      <alignment horizontal="centerContinuous" vertical="center"/>
    </xf>
    <xf numFmtId="49" fontId="21" fillId="0" borderId="16" xfId="4" quotePrefix="1" applyNumberFormat="1" applyFont="1" applyFill="1" applyBorder="1" applyAlignment="1">
      <alignment horizontal="centerContinuous" vertical="center"/>
    </xf>
    <xf numFmtId="49" fontId="2" fillId="0" borderId="65" xfId="4" quotePrefix="1" applyNumberFormat="1" applyFont="1" applyBorder="1" applyAlignment="1">
      <alignment horizontal="centerContinuous" vertical="center"/>
    </xf>
    <xf numFmtId="178" fontId="21" fillId="0" borderId="79" xfId="4" applyNumberFormat="1" applyFont="1" applyFill="1" applyBorder="1" applyAlignment="1">
      <alignment horizontal="right" vertical="center"/>
    </xf>
    <xf numFmtId="178" fontId="21" fillId="0" borderId="80" xfId="4" applyNumberFormat="1" applyFont="1" applyFill="1" applyBorder="1" applyAlignment="1">
      <alignment horizontal="right" vertical="center"/>
    </xf>
    <xf numFmtId="0" fontId="21" fillId="0" borderId="23" xfId="5" applyFont="1" applyBorder="1" applyAlignment="1">
      <alignment horizontal="left" vertical="center"/>
    </xf>
    <xf numFmtId="0" fontId="21" fillId="0" borderId="22" xfId="5" applyFont="1" applyBorder="1" applyAlignment="1">
      <alignment horizontal="left" vertical="center"/>
    </xf>
    <xf numFmtId="178" fontId="21" fillId="0" borderId="67" xfId="4" applyNumberFormat="1" applyFont="1" applyFill="1" applyBorder="1" applyAlignment="1">
      <alignment horizontal="right" vertical="center"/>
    </xf>
    <xf numFmtId="0" fontId="21" fillId="0" borderId="81" xfId="4" applyNumberFormat="1" applyFont="1" applyFill="1" applyBorder="1" applyAlignment="1">
      <alignment horizontal="left" vertical="center"/>
    </xf>
    <xf numFmtId="0" fontId="2" fillId="5" borderId="60" xfId="2" applyFont="1" applyFill="1" applyBorder="1" applyAlignment="1">
      <alignment horizontal="left"/>
    </xf>
    <xf numFmtId="0" fontId="2" fillId="5" borderId="57" xfId="2" applyFont="1" applyFill="1" applyBorder="1" applyAlignment="1">
      <alignment horizontal="left" indent="1"/>
    </xf>
    <xf numFmtId="0" fontId="2" fillId="5" borderId="57" xfId="2" applyFont="1" applyFill="1" applyBorder="1"/>
    <xf numFmtId="0" fontId="2" fillId="5" borderId="59" xfId="2" applyFont="1" applyFill="1" applyBorder="1"/>
    <xf numFmtId="0" fontId="2" fillId="0" borderId="36" xfId="2" applyFont="1" applyFill="1" applyBorder="1"/>
    <xf numFmtId="0" fontId="2" fillId="0" borderId="36" xfId="2" applyFont="1" applyFill="1" applyBorder="1" applyAlignment="1">
      <alignment horizontal="left" indent="1"/>
    </xf>
    <xf numFmtId="0" fontId="2" fillId="0" borderId="0" xfId="2" applyFont="1" applyFill="1" applyBorder="1"/>
    <xf numFmtId="0" fontId="2" fillId="0" borderId="35" xfId="2" applyFont="1" applyFill="1" applyBorder="1" applyAlignment="1">
      <alignment shrinkToFit="1"/>
    </xf>
    <xf numFmtId="0" fontId="2" fillId="0" borderId="33" xfId="2" applyFont="1" applyFill="1" applyBorder="1" applyAlignment="1">
      <alignment horizontal="left" indent="1"/>
    </xf>
    <xf numFmtId="0" fontId="2" fillId="0" borderId="32" xfId="2" applyFont="1" applyFill="1" applyBorder="1"/>
    <xf numFmtId="0" fontId="2" fillId="0" borderId="31" xfId="2" applyFont="1" applyFill="1" applyBorder="1" applyAlignment="1">
      <alignment shrinkToFit="1"/>
    </xf>
    <xf numFmtId="0" fontId="2" fillId="0" borderId="28" xfId="2" applyFont="1" applyFill="1" applyBorder="1" applyAlignment="1">
      <alignment horizontal="left" indent="1"/>
    </xf>
    <xf numFmtId="0" fontId="2" fillId="0" borderId="27" xfId="2" applyFont="1" applyFill="1" applyBorder="1"/>
    <xf numFmtId="0" fontId="2" fillId="0" borderId="30" xfId="2" applyFont="1" applyFill="1" applyBorder="1" applyAlignment="1">
      <alignment shrinkToFit="1"/>
    </xf>
    <xf numFmtId="0" fontId="2" fillId="0" borderId="39" xfId="2" applyFont="1" applyFill="1" applyBorder="1"/>
    <xf numFmtId="0" fontId="2" fillId="0" borderId="38" xfId="2" applyFont="1" applyFill="1" applyBorder="1" applyAlignment="1">
      <alignment horizontal="left" indent="1"/>
    </xf>
    <xf numFmtId="0" fontId="2" fillId="0" borderId="37" xfId="2" applyFont="1" applyFill="1" applyBorder="1"/>
    <xf numFmtId="0" fontId="2" fillId="0" borderId="34" xfId="2" applyFont="1" applyFill="1" applyBorder="1" applyAlignment="1">
      <alignment shrinkToFit="1"/>
    </xf>
    <xf numFmtId="0" fontId="2" fillId="0" borderId="42" xfId="2" applyFont="1" applyFill="1" applyBorder="1"/>
    <xf numFmtId="0" fontId="2" fillId="0" borderId="41" xfId="2" applyFont="1" applyFill="1" applyBorder="1" applyAlignment="1">
      <alignment horizontal="left" indent="1"/>
    </xf>
    <xf numFmtId="0" fontId="2" fillId="0" borderId="41" xfId="2" applyFont="1" applyFill="1" applyBorder="1"/>
    <xf numFmtId="0" fontId="2" fillId="0" borderId="47" xfId="2" applyFont="1" applyFill="1" applyBorder="1" applyAlignment="1">
      <alignment shrinkToFit="1"/>
    </xf>
    <xf numFmtId="0" fontId="2" fillId="0" borderId="33" xfId="2" applyFont="1" applyFill="1" applyBorder="1" applyAlignment="1">
      <alignment horizontal="left" indent="1" shrinkToFit="1"/>
    </xf>
    <xf numFmtId="0" fontId="2" fillId="0" borderId="28" xfId="2" applyFont="1" applyFill="1" applyBorder="1" applyAlignment="1">
      <alignment horizontal="left" indent="1" shrinkToFit="1"/>
    </xf>
    <xf numFmtId="0" fontId="2" fillId="0" borderId="38" xfId="2" applyFont="1" applyFill="1" applyBorder="1" applyAlignment="1">
      <alignment horizontal="left" indent="1" shrinkToFit="1"/>
    </xf>
    <xf numFmtId="0" fontId="2" fillId="0" borderId="4" xfId="2" applyFont="1" applyFill="1" applyBorder="1"/>
    <xf numFmtId="0" fontId="2" fillId="0" borderId="3" xfId="2" applyFont="1" applyFill="1" applyBorder="1" applyAlignment="1">
      <alignment horizontal="left" indent="1"/>
    </xf>
    <xf numFmtId="0" fontId="2" fillId="0" borderId="3" xfId="2" applyFont="1" applyFill="1" applyBorder="1"/>
    <xf numFmtId="0" fontId="2" fillId="0" borderId="1" xfId="2" applyFont="1" applyFill="1" applyBorder="1" applyAlignment="1">
      <alignment shrinkToFit="1"/>
    </xf>
    <xf numFmtId="0" fontId="2" fillId="0" borderId="0" xfId="2" applyFont="1" applyFill="1" applyBorder="1" applyAlignment="1">
      <alignment horizontal="left" indent="1"/>
    </xf>
    <xf numFmtId="0" fontId="2" fillId="0" borderId="36" xfId="2" applyFont="1" applyFill="1" applyBorder="1" applyAlignment="1"/>
    <xf numFmtId="0" fontId="2" fillId="0" borderId="29" xfId="2" applyFont="1" applyFill="1" applyBorder="1"/>
    <xf numFmtId="0" fontId="2" fillId="0" borderId="55" xfId="2" applyFont="1" applyFill="1" applyBorder="1" applyAlignment="1">
      <alignment horizontal="left" indent="1"/>
    </xf>
    <xf numFmtId="0" fontId="2" fillId="0" borderId="26" xfId="2" applyFont="1" applyFill="1" applyBorder="1"/>
    <xf numFmtId="0" fontId="2" fillId="0" borderId="25" xfId="2" applyFont="1" applyFill="1" applyBorder="1" applyAlignment="1">
      <alignment shrinkToFit="1"/>
    </xf>
    <xf numFmtId="0" fontId="2" fillId="4" borderId="30" xfId="2" applyFont="1" applyFill="1" applyBorder="1" applyAlignment="1">
      <alignment shrinkToFit="1"/>
    </xf>
    <xf numFmtId="0" fontId="2" fillId="0" borderId="14" xfId="2" applyFont="1" applyFill="1" applyBorder="1"/>
    <xf numFmtId="0" fontId="2" fillId="5" borderId="60" xfId="2" applyFont="1" applyFill="1" applyBorder="1"/>
    <xf numFmtId="0" fontId="2" fillId="5" borderId="59" xfId="2" applyFont="1" applyFill="1" applyBorder="1" applyAlignment="1">
      <alignment shrinkToFit="1"/>
    </xf>
    <xf numFmtId="0" fontId="2" fillId="0" borderId="8" xfId="2" applyFont="1" applyFill="1" applyBorder="1" applyAlignment="1">
      <alignment horizontal="left" indent="1"/>
    </xf>
    <xf numFmtId="0" fontId="2" fillId="0" borderId="13" xfId="2" applyFont="1" applyFill="1" applyBorder="1"/>
    <xf numFmtId="0" fontId="2" fillId="0" borderId="10" xfId="2" applyFont="1" applyFill="1" applyBorder="1" applyAlignment="1">
      <alignment shrinkToFit="1"/>
    </xf>
    <xf numFmtId="0" fontId="2" fillId="0" borderId="52" xfId="2" applyFont="1" applyFill="1" applyBorder="1" applyAlignment="1">
      <alignment horizontal="left" indent="1"/>
    </xf>
    <xf numFmtId="0" fontId="2" fillId="0" borderId="40" xfId="2" applyFont="1" applyFill="1" applyBorder="1"/>
    <xf numFmtId="0" fontId="2" fillId="0" borderId="56" xfId="2" applyFont="1" applyFill="1" applyBorder="1" applyAlignment="1">
      <alignment shrinkToFit="1"/>
    </xf>
    <xf numFmtId="0" fontId="2" fillId="0" borderId="46" xfId="2" applyFont="1" applyFill="1" applyBorder="1" applyAlignment="1">
      <alignment horizontal="left" indent="1"/>
    </xf>
    <xf numFmtId="0" fontId="2" fillId="0" borderId="45" xfId="2" applyFont="1" applyFill="1" applyBorder="1"/>
    <xf numFmtId="0" fontId="2" fillId="0" borderId="45" xfId="2" applyFont="1" applyFill="1" applyBorder="1" applyAlignment="1">
      <alignment horizontal="left" indent="1"/>
    </xf>
    <xf numFmtId="0" fontId="2" fillId="0" borderId="43" xfId="2" applyFont="1" applyFill="1" applyBorder="1"/>
    <xf numFmtId="0" fontId="2" fillId="0" borderId="44" xfId="2" applyFont="1" applyFill="1" applyBorder="1" applyAlignment="1">
      <alignment shrinkToFit="1"/>
    </xf>
    <xf numFmtId="0" fontId="2" fillId="0" borderId="73" xfId="2" applyFont="1" applyFill="1" applyBorder="1" applyAlignment="1">
      <alignment shrinkToFit="1"/>
    </xf>
    <xf numFmtId="0" fontId="2" fillId="0" borderId="70" xfId="2" applyFont="1" applyFill="1" applyBorder="1" applyAlignment="1">
      <alignment shrinkToFit="1"/>
    </xf>
    <xf numFmtId="0" fontId="2" fillId="0" borderId="72" xfId="2" applyFont="1" applyFill="1" applyBorder="1" applyAlignment="1">
      <alignment shrinkToFit="1"/>
    </xf>
    <xf numFmtId="0" fontId="2" fillId="0" borderId="69" xfId="2" applyFont="1" applyFill="1" applyBorder="1" applyAlignment="1">
      <alignment shrinkToFit="1"/>
    </xf>
    <xf numFmtId="0" fontId="2" fillId="0" borderId="27" xfId="2" applyFont="1" applyFill="1" applyBorder="1" applyAlignment="1">
      <alignment shrinkToFit="1"/>
    </xf>
    <xf numFmtId="0" fontId="2" fillId="0" borderId="69" xfId="2" applyFont="1" applyFill="1" applyBorder="1" applyAlignment="1">
      <alignment horizontal="left" indent="1" shrinkToFit="1"/>
    </xf>
    <xf numFmtId="0" fontId="2" fillId="2" borderId="69" xfId="2" applyFont="1" applyFill="1" applyBorder="1" applyAlignment="1">
      <alignment shrinkToFit="1"/>
    </xf>
    <xf numFmtId="0" fontId="2" fillId="0" borderId="68" xfId="2" applyFont="1" applyFill="1" applyBorder="1" applyAlignment="1">
      <alignment horizontal="left" indent="1" shrinkToFit="1"/>
    </xf>
    <xf numFmtId="0" fontId="2" fillId="0" borderId="23" xfId="2" applyFont="1" applyFill="1" applyBorder="1" applyAlignment="1">
      <alignment horizontal="left" vertical="center" shrinkToFit="1"/>
    </xf>
    <xf numFmtId="0" fontId="2" fillId="0" borderId="22" xfId="2" applyFont="1" applyFill="1" applyBorder="1" applyAlignment="1">
      <alignment horizontal="left" vertical="center" shrinkToFit="1"/>
    </xf>
    <xf numFmtId="49" fontId="21" fillId="0" borderId="17" xfId="4" quotePrefix="1" applyNumberFormat="1" applyFont="1" applyFill="1" applyBorder="1" applyAlignment="1">
      <alignment horizontal="center" vertical="center"/>
    </xf>
    <xf numFmtId="0" fontId="2" fillId="0" borderId="64" xfId="2" applyFont="1" applyFill="1" applyBorder="1"/>
    <xf numFmtId="178" fontId="21" fillId="0" borderId="69" xfId="2" applyNumberFormat="1" applyFont="1" applyFill="1" applyBorder="1" applyAlignment="1">
      <alignment horizontal="right"/>
    </xf>
    <xf numFmtId="0" fontId="37" fillId="0" borderId="84" xfId="0" applyFont="1" applyBorder="1" applyAlignment="1">
      <alignment horizontal="center" vertical="center" wrapText="1" readingOrder="1"/>
    </xf>
    <xf numFmtId="0" fontId="38" fillId="0" borderId="84" xfId="0" applyFont="1" applyBorder="1" applyAlignment="1">
      <alignment horizontal="right" vertical="center" wrapText="1" readingOrder="1"/>
    </xf>
    <xf numFmtId="0" fontId="0" fillId="0" borderId="64" xfId="0" applyBorder="1"/>
    <xf numFmtId="2" fontId="38" fillId="0" borderId="84" xfId="0" applyNumberFormat="1" applyFont="1" applyBorder="1" applyAlignment="1">
      <alignment horizontal="right" vertical="center" wrapText="1" readingOrder="1"/>
    </xf>
    <xf numFmtId="176" fontId="21" fillId="0" borderId="7" xfId="1" applyNumberFormat="1" applyFont="1" applyFill="1" applyBorder="1" applyAlignment="1"/>
    <xf numFmtId="178" fontId="21" fillId="0" borderId="11" xfId="4" applyNumberFormat="1" applyFont="1" applyFill="1" applyBorder="1" applyAlignment="1">
      <alignment horizontal="right" vertical="center"/>
    </xf>
    <xf numFmtId="178" fontId="21" fillId="0" borderId="62" xfId="4" applyNumberFormat="1" applyFont="1" applyFill="1" applyBorder="1" applyAlignment="1">
      <alignment horizontal="right" vertical="center"/>
    </xf>
    <xf numFmtId="178" fontId="21" fillId="0" borderId="50" xfId="4" applyNumberFormat="1" applyFont="1" applyFill="1" applyBorder="1" applyAlignment="1">
      <alignment horizontal="right" vertical="center"/>
    </xf>
    <xf numFmtId="178" fontId="21" fillId="0" borderId="58" xfId="2" applyNumberFormat="1" applyFont="1" applyFill="1" applyBorder="1" applyAlignment="1">
      <alignment horizontal="right"/>
    </xf>
    <xf numFmtId="178" fontId="21" fillId="0" borderId="82" xfId="2" applyNumberFormat="1" applyFont="1" applyFill="1" applyBorder="1" applyAlignment="1">
      <alignment horizontal="right"/>
    </xf>
    <xf numFmtId="178" fontId="21" fillId="0" borderId="52" xfId="2" applyNumberFormat="1" applyFont="1" applyFill="1" applyBorder="1" applyAlignment="1">
      <alignment horizontal="right"/>
    </xf>
    <xf numFmtId="178" fontId="21" fillId="0" borderId="9" xfId="2" applyNumberFormat="1" applyFont="1" applyFill="1" applyBorder="1" applyAlignment="1">
      <alignment horizontal="right"/>
    </xf>
    <xf numFmtId="178" fontId="21" fillId="0" borderId="55" xfId="2" applyNumberFormat="1" applyFont="1" applyFill="1" applyBorder="1" applyAlignment="1">
      <alignment horizontal="right"/>
    </xf>
    <xf numFmtId="178" fontId="21" fillId="0" borderId="7" xfId="2" applyNumberFormat="1" applyFont="1" applyFill="1" applyBorder="1" applyAlignment="1">
      <alignment horizontal="right"/>
    </xf>
    <xf numFmtId="178" fontId="21" fillId="0" borderId="45" xfId="2" applyNumberFormat="1" applyFont="1" applyFill="1" applyBorder="1" applyAlignment="1">
      <alignment horizontal="right"/>
    </xf>
    <xf numFmtId="178" fontId="21" fillId="0" borderId="85" xfId="2" applyNumberFormat="1" applyFont="1" applyFill="1" applyBorder="1" applyAlignment="1">
      <alignment horizontal="right"/>
    </xf>
    <xf numFmtId="178" fontId="21" fillId="0" borderId="83" xfId="2" applyNumberFormat="1" applyFont="1" applyFill="1" applyBorder="1" applyAlignment="1">
      <alignment horizontal="right"/>
    </xf>
    <xf numFmtId="2" fontId="38" fillId="0" borderId="78" xfId="0" applyNumberFormat="1" applyFont="1" applyBorder="1" applyAlignment="1">
      <alignment horizontal="right" vertical="center" wrapText="1" readingOrder="1"/>
    </xf>
    <xf numFmtId="178" fontId="21" fillId="0" borderId="12" xfId="4" applyNumberFormat="1" applyFont="1" applyFill="1" applyBorder="1" applyAlignment="1">
      <alignment horizontal="right" vertical="center"/>
    </xf>
    <xf numFmtId="178" fontId="21" fillId="0" borderId="33" xfId="4" applyNumberFormat="1" applyFont="1" applyFill="1" applyBorder="1" applyAlignment="1">
      <alignment horizontal="right" vertical="center"/>
    </xf>
    <xf numFmtId="178" fontId="21" fillId="0" borderId="28" xfId="4" applyNumberFormat="1" applyFont="1" applyFill="1" applyBorder="1" applyAlignment="1">
      <alignment horizontal="right" vertical="center"/>
    </xf>
    <xf numFmtId="178" fontId="21" fillId="0" borderId="55" xfId="4" applyNumberFormat="1" applyFont="1" applyFill="1" applyBorder="1" applyAlignment="1">
      <alignment horizontal="right" vertical="center"/>
    </xf>
    <xf numFmtId="178" fontId="21" fillId="0" borderId="38" xfId="4" applyNumberFormat="1" applyFont="1" applyFill="1" applyBorder="1" applyAlignment="1">
      <alignment horizontal="right" vertical="center"/>
    </xf>
    <xf numFmtId="178" fontId="21" fillId="0" borderId="24" xfId="4" applyNumberFormat="1" applyFont="1" applyFill="1" applyBorder="1" applyAlignment="1">
      <alignment horizontal="right" vertical="center"/>
    </xf>
    <xf numFmtId="177" fontId="21" fillId="0" borderId="86" xfId="4" quotePrefix="1" applyNumberFormat="1" applyFont="1" applyFill="1" applyBorder="1" applyAlignment="1">
      <alignment horizontal="centerContinuous" vertical="center"/>
    </xf>
    <xf numFmtId="178" fontId="21" fillId="0" borderId="50" xfId="2" applyNumberFormat="1" applyFont="1" applyFill="1" applyBorder="1" applyAlignment="1">
      <alignment horizontal="right"/>
    </xf>
    <xf numFmtId="49" fontId="21" fillId="0" borderId="16" xfId="4" quotePrefix="1" applyNumberFormat="1" applyFont="1" applyBorder="1" applyAlignment="1">
      <alignment horizontal="centerContinuous" vertical="center"/>
    </xf>
    <xf numFmtId="178" fontId="21" fillId="0" borderId="87" xfId="2" applyNumberFormat="1" applyFont="1" applyFill="1" applyBorder="1" applyAlignment="1">
      <alignment horizontal="right"/>
    </xf>
    <xf numFmtId="178" fontId="21" fillId="0" borderId="49" xfId="2" applyNumberFormat="1" applyFont="1" applyFill="1" applyBorder="1" applyAlignment="1">
      <alignment horizontal="right"/>
    </xf>
    <xf numFmtId="178" fontId="21" fillId="0" borderId="89" xfId="2" applyNumberFormat="1" applyFont="1" applyFill="1" applyBorder="1" applyAlignment="1">
      <alignment horizontal="right"/>
    </xf>
    <xf numFmtId="178" fontId="21" fillId="0" borderId="6" xfId="2" applyNumberFormat="1" applyFont="1" applyFill="1" applyBorder="1" applyAlignment="1">
      <alignment horizontal="right"/>
    </xf>
    <xf numFmtId="178" fontId="21" fillId="0" borderId="54" xfId="2" applyNumberFormat="1" applyFont="1" applyFill="1" applyBorder="1" applyAlignment="1">
      <alignment horizontal="right"/>
    </xf>
    <xf numFmtId="178" fontId="21" fillId="0" borderId="93" xfId="2" applyNumberFormat="1" applyFont="1" applyFill="1" applyBorder="1" applyAlignment="1">
      <alignment horizontal="right"/>
    </xf>
    <xf numFmtId="178" fontId="21" fillId="0" borderId="26" xfId="2" applyNumberFormat="1" applyFont="1" applyFill="1" applyBorder="1" applyAlignment="1">
      <alignment horizontal="right"/>
    </xf>
    <xf numFmtId="178" fontId="21" fillId="0" borderId="87" xfId="2" applyNumberFormat="1" applyFont="1" applyFill="1" applyBorder="1"/>
    <xf numFmtId="178" fontId="21" fillId="0" borderId="6" xfId="2" applyNumberFormat="1" applyFont="1" applyFill="1" applyBorder="1"/>
    <xf numFmtId="178" fontId="21" fillId="0" borderId="91" xfId="2" applyNumberFormat="1" applyFont="1" applyFill="1" applyBorder="1"/>
    <xf numFmtId="39" fontId="21" fillId="0" borderId="11" xfId="2" applyNumberFormat="1" applyFont="1" applyFill="1" applyBorder="1"/>
    <xf numFmtId="39" fontId="21" fillId="0" borderId="91" xfId="2" applyNumberFormat="1" applyFont="1" applyFill="1" applyBorder="1"/>
    <xf numFmtId="176" fontId="21" fillId="0" borderId="11" xfId="2" applyNumberFormat="1" applyFont="1" applyFill="1" applyBorder="1"/>
    <xf numFmtId="176" fontId="21" fillId="0" borderId="6" xfId="2" applyNumberFormat="1" applyFont="1" applyFill="1" applyBorder="1"/>
    <xf numFmtId="49" fontId="21" fillId="0" borderId="16" xfId="4" quotePrefix="1" applyNumberFormat="1" applyFont="1" applyFill="1" applyBorder="1" applyAlignment="1">
      <alignment horizontal="center" vertical="center"/>
    </xf>
    <xf numFmtId="178" fontId="21" fillId="2" borderId="54" xfId="4" applyNumberFormat="1" applyFont="1" applyFill="1" applyBorder="1" applyAlignment="1">
      <alignment horizontal="right" vertical="center"/>
    </xf>
    <xf numFmtId="178" fontId="21" fillId="2" borderId="49" xfId="4" applyNumberFormat="1" applyFont="1" applyFill="1" applyBorder="1" applyAlignment="1">
      <alignment horizontal="right" vertical="center"/>
    </xf>
    <xf numFmtId="178" fontId="21" fillId="2" borderId="67" xfId="4" applyNumberFormat="1" applyFont="1" applyFill="1" applyBorder="1" applyAlignment="1">
      <alignment horizontal="right" vertical="center"/>
    </xf>
    <xf numFmtId="0" fontId="2" fillId="0" borderId="52" xfId="2" applyFont="1" applyFill="1" applyBorder="1" applyAlignment="1">
      <alignment horizontal="left" indent="1" shrinkToFit="1"/>
    </xf>
    <xf numFmtId="0" fontId="21" fillId="0" borderId="0" xfId="2" applyFont="1" applyFill="1" applyBorder="1" applyAlignment="1">
      <alignment shrinkToFit="1"/>
    </xf>
    <xf numFmtId="178" fontId="21" fillId="0" borderId="0" xfId="2" applyNumberFormat="1" applyFont="1" applyFill="1" applyBorder="1"/>
    <xf numFmtId="178" fontId="21" fillId="0" borderId="62" xfId="2" applyNumberFormat="1" applyFont="1" applyFill="1" applyBorder="1" applyAlignment="1">
      <alignment horizontal="right"/>
    </xf>
    <xf numFmtId="0" fontId="40" fillId="0" borderId="0" xfId="5" applyFont="1" applyFill="1"/>
    <xf numFmtId="178" fontId="21" fillId="0" borderId="50" xfId="3" applyNumberFormat="1" applyFont="1" applyFill="1" applyBorder="1" applyAlignment="1">
      <alignment horizontal="right"/>
    </xf>
    <xf numFmtId="178" fontId="21" fillId="0" borderId="94" xfId="2" applyNumberFormat="1" applyFont="1" applyFill="1" applyBorder="1"/>
    <xf numFmtId="178" fontId="21" fillId="0" borderId="95" xfId="2" applyNumberFormat="1" applyFont="1" applyFill="1" applyBorder="1"/>
    <xf numFmtId="178" fontId="21" fillId="0" borderId="96" xfId="2" applyNumberFormat="1" applyFont="1" applyFill="1" applyBorder="1"/>
    <xf numFmtId="177" fontId="21" fillId="0" borderId="64" xfId="4" quotePrefix="1" applyNumberFormat="1" applyFont="1" applyFill="1" applyBorder="1" applyAlignment="1">
      <alignment horizontal="centerContinuous" vertical="center"/>
    </xf>
    <xf numFmtId="178" fontId="21" fillId="0" borderId="57" xfId="2" applyNumberFormat="1" applyFont="1" applyFill="1" applyBorder="1" applyAlignment="1">
      <alignment horizontal="right"/>
    </xf>
    <xf numFmtId="178" fontId="21" fillId="0" borderId="27" xfId="2" applyNumberFormat="1" applyFont="1" applyFill="1" applyBorder="1" applyAlignment="1">
      <alignment horizontal="right"/>
    </xf>
    <xf numFmtId="178" fontId="21" fillId="0" borderId="37" xfId="2" applyNumberFormat="1" applyFont="1" applyFill="1" applyBorder="1" applyAlignment="1">
      <alignment horizontal="right"/>
    </xf>
    <xf numFmtId="178" fontId="21" fillId="0" borderId="40" xfId="2" applyNumberFormat="1" applyFont="1" applyFill="1" applyBorder="1" applyAlignment="1">
      <alignment horizontal="right"/>
    </xf>
    <xf numFmtId="178" fontId="21" fillId="0" borderId="8" xfId="2" applyNumberFormat="1" applyFont="1" applyFill="1" applyBorder="1" applyAlignment="1">
      <alignment horizontal="right"/>
    </xf>
    <xf numFmtId="178" fontId="21" fillId="0" borderId="43" xfId="2" applyNumberFormat="1" applyFont="1" applyFill="1" applyBorder="1" applyAlignment="1">
      <alignment horizontal="right"/>
    </xf>
    <xf numFmtId="177" fontId="21" fillId="0" borderId="97" xfId="4" quotePrefix="1" applyNumberFormat="1" applyFont="1" applyFill="1" applyBorder="1" applyAlignment="1">
      <alignment horizontal="centerContinuous" vertical="center"/>
    </xf>
    <xf numFmtId="178" fontId="21" fillId="0" borderId="94" xfId="2" applyNumberFormat="1" applyFont="1" applyFill="1" applyBorder="1" applyAlignment="1">
      <alignment horizontal="right"/>
    </xf>
    <xf numFmtId="178" fontId="21" fillId="0" borderId="51" xfId="2" applyNumberFormat="1" applyFont="1" applyFill="1" applyBorder="1" applyAlignment="1">
      <alignment horizontal="right"/>
    </xf>
    <xf numFmtId="178" fontId="21" fillId="0" borderId="48" xfId="2" applyNumberFormat="1" applyFont="1" applyFill="1" applyBorder="1" applyAlignment="1">
      <alignment horizontal="right"/>
    </xf>
    <xf numFmtId="178" fontId="21" fillId="0" borderId="98" xfId="2" applyNumberFormat="1" applyFont="1" applyFill="1" applyBorder="1" applyAlignment="1">
      <alignment horizontal="right"/>
    </xf>
    <xf numFmtId="178" fontId="21" fillId="0" borderId="95" xfId="2" applyNumberFormat="1" applyFont="1" applyFill="1" applyBorder="1" applyAlignment="1">
      <alignment horizontal="right"/>
    </xf>
    <xf numFmtId="178" fontId="21" fillId="0" borderId="53" xfId="2" applyNumberFormat="1" applyFont="1" applyFill="1" applyBorder="1" applyAlignment="1">
      <alignment horizontal="right"/>
    </xf>
    <xf numFmtId="178" fontId="21" fillId="0" borderId="99" xfId="2" applyNumberFormat="1" applyFont="1" applyFill="1" applyBorder="1" applyAlignment="1">
      <alignment horizontal="right"/>
    </xf>
    <xf numFmtId="49" fontId="21" fillId="0" borderId="18" xfId="4" quotePrefix="1" applyNumberFormat="1" applyFont="1" applyBorder="1" applyAlignment="1">
      <alignment horizontal="centerContinuous" vertical="center"/>
    </xf>
    <xf numFmtId="49" fontId="21" fillId="0" borderId="21" xfId="4" quotePrefix="1" applyNumberFormat="1" applyFont="1" applyBorder="1" applyAlignment="1">
      <alignment horizontal="centerContinuous" vertical="center"/>
    </xf>
    <xf numFmtId="49" fontId="21" fillId="0" borderId="18" xfId="4" quotePrefix="1" applyNumberFormat="1" applyFont="1" applyFill="1" applyBorder="1" applyAlignment="1">
      <alignment horizontal="centerContinuous" vertical="center"/>
    </xf>
    <xf numFmtId="178" fontId="21" fillId="2" borderId="13" xfId="4" applyNumberFormat="1" applyFont="1" applyFill="1" applyBorder="1" applyAlignment="1">
      <alignment horizontal="right" vertical="center"/>
    </xf>
    <xf numFmtId="178" fontId="21" fillId="2" borderId="32" xfId="4" applyNumberFormat="1" applyFont="1" applyFill="1" applyBorder="1" applyAlignment="1">
      <alignment horizontal="right" vertical="center"/>
    </xf>
    <xf numFmtId="178" fontId="21" fillId="2" borderId="27" xfId="4" applyNumberFormat="1" applyFont="1" applyFill="1" applyBorder="1" applyAlignment="1">
      <alignment horizontal="right" vertical="center"/>
    </xf>
    <xf numFmtId="178" fontId="21" fillId="2" borderId="26" xfId="4" applyNumberFormat="1" applyFont="1" applyFill="1" applyBorder="1" applyAlignment="1">
      <alignment horizontal="right" vertical="center"/>
    </xf>
    <xf numFmtId="178" fontId="21" fillId="2" borderId="37" xfId="4" applyNumberFormat="1" applyFont="1" applyFill="1" applyBorder="1" applyAlignment="1">
      <alignment horizontal="right" vertical="center"/>
    </xf>
    <xf numFmtId="178" fontId="21" fillId="2" borderId="23" xfId="4" applyNumberFormat="1" applyFont="1" applyFill="1" applyBorder="1" applyAlignment="1">
      <alignment horizontal="right" vertical="center"/>
    </xf>
    <xf numFmtId="178" fontId="21" fillId="2" borderId="20" xfId="4" applyNumberFormat="1" applyFont="1" applyFill="1" applyBorder="1" applyAlignment="1">
      <alignment horizontal="right" vertical="center"/>
    </xf>
    <xf numFmtId="178" fontId="21" fillId="2" borderId="61" xfId="4" applyNumberFormat="1" applyFont="1" applyFill="1" applyBorder="1" applyAlignment="1">
      <alignment horizontal="right" vertical="center"/>
    </xf>
    <xf numFmtId="178" fontId="21" fillId="2" borderId="51" xfId="4" applyNumberFormat="1" applyFont="1" applyFill="1" applyBorder="1" applyAlignment="1">
      <alignment horizontal="right" vertical="center"/>
    </xf>
    <xf numFmtId="178" fontId="21" fillId="2" borderId="53" xfId="4" applyNumberFormat="1" applyFont="1" applyFill="1" applyBorder="1" applyAlignment="1">
      <alignment horizontal="right" vertical="center"/>
    </xf>
    <xf numFmtId="178" fontId="21" fillId="2" borderId="48" xfId="4" applyNumberFormat="1" applyFont="1" applyFill="1" applyBorder="1" applyAlignment="1">
      <alignment horizontal="right" vertical="center"/>
    </xf>
    <xf numFmtId="178" fontId="21" fillId="2" borderId="66" xfId="4" applyNumberFormat="1" applyFont="1" applyFill="1" applyBorder="1" applyAlignment="1">
      <alignment horizontal="right" vertical="center"/>
    </xf>
    <xf numFmtId="178" fontId="21" fillId="0" borderId="57" xfId="2" applyNumberFormat="1" applyFont="1" applyFill="1" applyBorder="1"/>
    <xf numFmtId="178" fontId="21" fillId="0" borderId="8" xfId="2" applyNumberFormat="1" applyFont="1" applyFill="1" applyBorder="1"/>
    <xf numFmtId="178" fontId="21" fillId="0" borderId="3" xfId="2" applyNumberFormat="1" applyFont="1" applyFill="1" applyBorder="1"/>
    <xf numFmtId="39" fontId="21" fillId="0" borderId="13" xfId="2" applyNumberFormat="1" applyFont="1" applyFill="1" applyBorder="1"/>
    <xf numFmtId="39" fontId="21" fillId="0" borderId="3" xfId="2" applyNumberFormat="1" applyFont="1" applyFill="1" applyBorder="1"/>
    <xf numFmtId="39" fontId="21" fillId="0" borderId="20" xfId="2" applyNumberFormat="1" applyFont="1" applyFill="1" applyBorder="1"/>
    <xf numFmtId="39" fontId="21" fillId="0" borderId="96" xfId="2" applyNumberFormat="1" applyFont="1" applyFill="1" applyBorder="1"/>
    <xf numFmtId="176" fontId="21" fillId="0" borderId="13" xfId="2" applyNumberFormat="1" applyFont="1" applyFill="1" applyBorder="1"/>
    <xf numFmtId="176" fontId="21" fillId="0" borderId="8" xfId="2" applyNumberFormat="1" applyFont="1" applyFill="1" applyBorder="1"/>
    <xf numFmtId="176" fontId="21" fillId="0" borderId="8" xfId="1" applyNumberFormat="1" applyFont="1" applyFill="1" applyBorder="1" applyAlignment="1"/>
    <xf numFmtId="176" fontId="21" fillId="0" borderId="20" xfId="2" applyNumberFormat="1" applyFont="1" applyFill="1" applyBorder="1"/>
    <xf numFmtId="176" fontId="21" fillId="0" borderId="95" xfId="2" applyNumberFormat="1" applyFont="1" applyFill="1" applyBorder="1"/>
    <xf numFmtId="176" fontId="21" fillId="0" borderId="95" xfId="1" applyNumberFormat="1" applyFont="1" applyFill="1" applyBorder="1" applyAlignment="1"/>
    <xf numFmtId="178" fontId="21" fillId="0" borderId="32" xfId="2" applyNumberFormat="1" applyFont="1" applyFill="1" applyBorder="1" applyAlignment="1">
      <alignment horizontal="right"/>
    </xf>
    <xf numFmtId="0" fontId="21" fillId="0" borderId="55" xfId="2" applyFont="1" applyFill="1" applyBorder="1" applyAlignment="1">
      <alignment horizontal="left" indent="1" shrinkToFit="1"/>
    </xf>
    <xf numFmtId="0" fontId="21" fillId="0" borderId="26" xfId="2" applyFont="1" applyFill="1" applyBorder="1" applyAlignment="1">
      <alignment shrinkToFit="1"/>
    </xf>
    <xf numFmtId="178" fontId="21" fillId="0" borderId="33" xfId="3" applyNumberFormat="1" applyFont="1" applyFill="1" applyBorder="1" applyAlignment="1">
      <alignment horizontal="right"/>
    </xf>
    <xf numFmtId="178" fontId="21" fillId="0" borderId="62" xfId="3" applyNumberFormat="1" applyFont="1" applyFill="1" applyBorder="1" applyAlignment="1">
      <alignment horizontal="right"/>
    </xf>
    <xf numFmtId="178" fontId="21" fillId="0" borderId="32" xfId="3" applyNumberFormat="1" applyFont="1" applyFill="1" applyBorder="1" applyAlignment="1">
      <alignment horizontal="right"/>
    </xf>
    <xf numFmtId="178" fontId="21" fillId="0" borderId="28" xfId="3" applyNumberFormat="1" applyFont="1" applyFill="1" applyBorder="1" applyAlignment="1">
      <alignment horizontal="right"/>
    </xf>
    <xf numFmtId="178" fontId="21" fillId="0" borderId="27" xfId="3" applyNumberFormat="1" applyFont="1" applyFill="1" applyBorder="1" applyAlignment="1">
      <alignment horizontal="right"/>
    </xf>
    <xf numFmtId="178" fontId="21" fillId="5" borderId="58" xfId="4" quotePrefix="1" applyNumberFormat="1" applyFont="1" applyFill="1" applyBorder="1" applyAlignment="1">
      <alignment horizontal="centerContinuous" vertical="center"/>
    </xf>
    <xf numFmtId="178" fontId="21" fillId="5" borderId="87" xfId="4" quotePrefix="1" applyNumberFormat="1" applyFont="1" applyFill="1" applyBorder="1" applyAlignment="1">
      <alignment horizontal="centerContinuous" vertical="center"/>
    </xf>
    <xf numFmtId="178" fontId="21" fillId="5" borderId="57" xfId="4" quotePrefix="1" applyNumberFormat="1" applyFont="1" applyFill="1" applyBorder="1" applyAlignment="1">
      <alignment horizontal="centerContinuous" vertical="center"/>
    </xf>
    <xf numFmtId="178" fontId="21" fillId="5" borderId="94" xfId="4" quotePrefix="1" applyNumberFormat="1" applyFont="1" applyFill="1" applyBorder="1" applyAlignment="1">
      <alignment horizontal="centerContinuous" vertical="center"/>
    </xf>
    <xf numFmtId="178" fontId="21" fillId="0" borderId="63" xfId="2" applyNumberFormat="1" applyFont="1" applyFill="1" applyBorder="1" applyAlignment="1">
      <alignment horizontal="right"/>
    </xf>
    <xf numFmtId="178" fontId="21" fillId="0" borderId="88" xfId="2" applyNumberFormat="1" applyFont="1" applyFill="1" applyBorder="1" applyAlignment="1">
      <alignment horizontal="right"/>
    </xf>
    <xf numFmtId="178" fontId="21" fillId="0" borderId="41" xfId="2" applyNumberFormat="1" applyFont="1" applyFill="1" applyBorder="1" applyAlignment="1">
      <alignment horizontal="right"/>
    </xf>
    <xf numFmtId="178" fontId="21" fillId="0" borderId="90" xfId="2" applyNumberFormat="1" applyFont="1" applyFill="1" applyBorder="1" applyAlignment="1">
      <alignment horizontal="right"/>
    </xf>
    <xf numFmtId="178" fontId="21" fillId="0" borderId="0" xfId="2" applyNumberFormat="1" applyFont="1" applyFill="1" applyBorder="1" applyAlignment="1">
      <alignment horizontal="right"/>
    </xf>
    <xf numFmtId="178" fontId="21" fillId="6" borderId="58" xfId="4" quotePrefix="1" applyNumberFormat="1" applyFont="1" applyFill="1" applyBorder="1" applyAlignment="1">
      <alignment horizontal="right"/>
    </xf>
    <xf numFmtId="178" fontId="21" fillId="6" borderId="87" xfId="4" quotePrefix="1" applyNumberFormat="1" applyFont="1" applyFill="1" applyBorder="1" applyAlignment="1">
      <alignment horizontal="right"/>
    </xf>
    <xf numFmtId="178" fontId="21" fillId="6" borderId="57" xfId="4" quotePrefix="1" applyNumberFormat="1" applyFont="1" applyFill="1" applyBorder="1" applyAlignment="1">
      <alignment horizontal="right"/>
    </xf>
    <xf numFmtId="178" fontId="21" fillId="6" borderId="94" xfId="4" quotePrefix="1" applyNumberFormat="1" applyFont="1" applyFill="1" applyBorder="1" applyAlignment="1">
      <alignment horizontal="right"/>
    </xf>
    <xf numFmtId="178" fontId="21" fillId="0" borderId="63" xfId="2" applyNumberFormat="1" applyFont="1" applyFill="1" applyBorder="1"/>
    <xf numFmtId="178" fontId="21" fillId="0" borderId="90" xfId="2" applyNumberFormat="1" applyFont="1" applyFill="1" applyBorder="1"/>
    <xf numFmtId="178" fontId="21" fillId="0" borderId="33" xfId="3" applyNumberFormat="1" applyFont="1" applyFill="1" applyBorder="1"/>
    <xf numFmtId="178" fontId="21" fillId="0" borderId="62" xfId="3" applyNumberFormat="1" applyFont="1" applyFill="1" applyBorder="1"/>
    <xf numFmtId="178" fontId="21" fillId="0" borderId="32" xfId="3" applyNumberFormat="1" applyFont="1" applyFill="1" applyBorder="1"/>
    <xf numFmtId="178" fontId="21" fillId="0" borderId="28" xfId="2" applyNumberFormat="1" applyFont="1" applyFill="1" applyBorder="1"/>
    <xf numFmtId="178" fontId="21" fillId="0" borderId="50" xfId="2" applyNumberFormat="1" applyFont="1" applyFill="1" applyBorder="1"/>
    <xf numFmtId="178" fontId="21" fillId="0" borderId="27" xfId="2" applyNumberFormat="1" applyFont="1" applyFill="1" applyBorder="1"/>
    <xf numFmtId="178" fontId="21" fillId="0" borderId="91" xfId="2" applyNumberFormat="1" applyFont="1" applyFill="1" applyBorder="1" applyAlignment="1">
      <alignment horizontal="right"/>
    </xf>
    <xf numFmtId="178" fontId="21" fillId="0" borderId="3" xfId="2" applyNumberFormat="1" applyFont="1" applyFill="1" applyBorder="1" applyAlignment="1">
      <alignment horizontal="right"/>
    </xf>
    <xf numFmtId="178" fontId="21" fillId="0" borderId="19" xfId="2" applyNumberFormat="1" applyFont="1" applyFill="1" applyBorder="1" applyAlignment="1">
      <alignment horizontal="right"/>
    </xf>
    <xf numFmtId="178" fontId="21" fillId="0" borderId="16" xfId="2" applyNumberFormat="1" applyFont="1" applyFill="1" applyBorder="1" applyAlignment="1">
      <alignment horizontal="right"/>
    </xf>
    <xf numFmtId="178" fontId="21" fillId="0" borderId="18" xfId="2" applyNumberFormat="1" applyFont="1" applyFill="1" applyBorder="1" applyAlignment="1">
      <alignment horizontal="right"/>
    </xf>
    <xf numFmtId="178" fontId="21" fillId="0" borderId="71" xfId="2" applyNumberFormat="1" applyFont="1" applyFill="1" applyBorder="1" applyAlignment="1">
      <alignment horizontal="right"/>
    </xf>
    <xf numFmtId="178" fontId="21" fillId="0" borderId="92" xfId="2" applyNumberFormat="1" applyFont="1" applyFill="1" applyBorder="1" applyAlignment="1">
      <alignment horizontal="right"/>
    </xf>
    <xf numFmtId="178" fontId="21" fillId="0" borderId="70" xfId="2" applyNumberFormat="1" applyFont="1" applyFill="1" applyBorder="1" applyAlignment="1">
      <alignment horizontal="right"/>
    </xf>
    <xf numFmtId="178" fontId="21" fillId="0" borderId="68" xfId="2" applyNumberFormat="1" applyFont="1" applyFill="1" applyBorder="1" applyAlignment="1">
      <alignment horizontal="right"/>
    </xf>
    <xf numFmtId="178" fontId="21" fillId="0" borderId="67" xfId="2" applyNumberFormat="1" applyFont="1" applyFill="1" applyBorder="1" applyAlignment="1">
      <alignment horizontal="right"/>
    </xf>
    <xf numFmtId="178" fontId="21" fillId="0" borderId="23" xfId="2" applyNumberFormat="1" applyFont="1" applyFill="1" applyBorder="1" applyAlignment="1">
      <alignment horizontal="right"/>
    </xf>
    <xf numFmtId="178" fontId="21" fillId="0" borderId="2" xfId="3" applyNumberFormat="1" applyFont="1" applyFill="1" applyBorder="1"/>
    <xf numFmtId="178" fontId="21" fillId="0" borderId="91" xfId="3" applyNumberFormat="1" applyFont="1" applyFill="1" applyBorder="1"/>
    <xf numFmtId="178" fontId="21" fillId="0" borderId="3" xfId="3" applyNumberFormat="1" applyFont="1" applyFill="1" applyBorder="1"/>
    <xf numFmtId="178" fontId="21" fillId="0" borderId="96" xfId="3" applyNumberFormat="1" applyFont="1" applyFill="1" applyBorder="1"/>
    <xf numFmtId="178" fontId="21" fillId="0" borderId="101" xfId="2" applyNumberFormat="1" applyFont="1" applyFill="1" applyBorder="1" applyAlignment="1">
      <alignment horizontal="right"/>
    </xf>
    <xf numFmtId="178" fontId="21" fillId="0" borderId="61" xfId="3" applyNumberFormat="1" applyFont="1" applyFill="1" applyBorder="1" applyAlignment="1">
      <alignment horizontal="right"/>
    </xf>
    <xf numFmtId="178" fontId="21" fillId="0" borderId="102" xfId="2" applyNumberFormat="1" applyFont="1" applyFill="1" applyBorder="1" applyAlignment="1">
      <alignment horizontal="right"/>
    </xf>
    <xf numFmtId="178" fontId="21" fillId="0" borderId="96" xfId="2" applyNumberFormat="1" applyFont="1" applyFill="1" applyBorder="1" applyAlignment="1">
      <alignment horizontal="right"/>
    </xf>
    <xf numFmtId="178" fontId="21" fillId="0" borderId="102" xfId="2" applyNumberFormat="1" applyFont="1" applyFill="1" applyBorder="1"/>
    <xf numFmtId="178" fontId="21" fillId="0" borderId="61" xfId="3" applyNumberFormat="1" applyFont="1" applyFill="1" applyBorder="1"/>
    <xf numFmtId="178" fontId="21" fillId="0" borderId="51" xfId="2" applyNumberFormat="1" applyFont="1" applyFill="1" applyBorder="1"/>
    <xf numFmtId="178" fontId="21" fillId="0" borderId="61" xfId="2" applyNumberFormat="1" applyFont="1" applyFill="1" applyBorder="1" applyAlignment="1">
      <alignment horizontal="right"/>
    </xf>
    <xf numFmtId="178" fontId="21" fillId="0" borderId="28" xfId="2" quotePrefix="1" applyNumberFormat="1" applyFont="1" applyFill="1" applyBorder="1" applyAlignment="1">
      <alignment horizontal="right"/>
    </xf>
    <xf numFmtId="178" fontId="21" fillId="0" borderId="50" xfId="2" quotePrefix="1" applyNumberFormat="1" applyFont="1" applyFill="1" applyBorder="1" applyAlignment="1">
      <alignment horizontal="right"/>
    </xf>
    <xf numFmtId="178" fontId="21" fillId="0" borderId="21" xfId="2" applyNumberFormat="1" applyFont="1" applyFill="1" applyBorder="1" applyAlignment="1">
      <alignment horizontal="right"/>
    </xf>
    <xf numFmtId="178" fontId="21" fillId="0" borderId="100" xfId="2" applyNumberFormat="1" applyFont="1" applyFill="1" applyBorder="1" applyAlignment="1">
      <alignment horizontal="right"/>
    </xf>
    <xf numFmtId="178" fontId="21" fillId="0" borderId="66" xfId="2" applyNumberFormat="1" applyFont="1" applyFill="1" applyBorder="1" applyAlignment="1">
      <alignment horizontal="right"/>
    </xf>
    <xf numFmtId="178" fontId="21" fillId="0" borderId="51" xfId="3" applyNumberFormat="1" applyFont="1" applyFill="1" applyBorder="1" applyAlignment="1">
      <alignment horizontal="right"/>
    </xf>
    <xf numFmtId="0" fontId="21" fillId="0" borderId="9" xfId="2" applyFont="1" applyFill="1" applyBorder="1" applyAlignment="1">
      <alignment shrinkToFit="1"/>
    </xf>
    <xf numFmtId="0" fontId="21" fillId="0" borderId="8" xfId="2" applyFont="1" applyFill="1" applyBorder="1" applyAlignment="1">
      <alignment shrinkToFit="1"/>
    </xf>
    <xf numFmtId="0" fontId="21" fillId="0" borderId="4" xfId="2" applyFont="1" applyFill="1" applyBorder="1" applyAlignment="1">
      <alignment shrinkToFit="1"/>
    </xf>
    <xf numFmtId="0" fontId="21" fillId="0" borderId="3" xfId="2" applyFont="1" applyFill="1" applyBorder="1" applyAlignment="1">
      <alignment shrinkToFit="1"/>
    </xf>
    <xf numFmtId="0" fontId="21" fillId="0" borderId="32" xfId="5" applyFont="1" applyFill="1" applyBorder="1" applyAlignment="1">
      <alignment horizontal="left" vertical="center"/>
    </xf>
    <xf numFmtId="0" fontId="21" fillId="0" borderId="27" xfId="5" applyFont="1" applyFill="1" applyBorder="1" applyAlignment="1">
      <alignment horizontal="left" vertical="center"/>
    </xf>
    <xf numFmtId="0" fontId="21" fillId="0" borderId="0" xfId="5" applyFont="1" applyFill="1" applyBorder="1" applyAlignment="1">
      <alignment horizontal="left" vertical="center"/>
    </xf>
    <xf numFmtId="178" fontId="21" fillId="0" borderId="20" xfId="4" applyNumberFormat="1" applyFont="1" applyFill="1" applyBorder="1" applyAlignment="1">
      <alignment horizontal="right" vertical="center"/>
    </xf>
    <xf numFmtId="178" fontId="21" fillId="0" borderId="61" xfId="4" applyNumberFormat="1" applyFont="1" applyFill="1" applyBorder="1" applyAlignment="1">
      <alignment horizontal="right" vertical="center"/>
    </xf>
    <xf numFmtId="178" fontId="21" fillId="0" borderId="51" xfId="4" applyNumberFormat="1" applyFont="1" applyFill="1" applyBorder="1" applyAlignment="1">
      <alignment horizontal="right" vertical="center"/>
    </xf>
    <xf numFmtId="178" fontId="21" fillId="0" borderId="53" xfId="4" applyNumberFormat="1" applyFont="1" applyFill="1" applyBorder="1" applyAlignment="1">
      <alignment horizontal="right" vertical="center"/>
    </xf>
    <xf numFmtId="178" fontId="21" fillId="0" borderId="48" xfId="4" applyNumberFormat="1" applyFont="1" applyFill="1" applyBorder="1" applyAlignment="1">
      <alignment horizontal="right" vertical="center"/>
    </xf>
    <xf numFmtId="178" fontId="21" fillId="0" borderId="66" xfId="4" applyNumberFormat="1" applyFont="1" applyFill="1" applyBorder="1" applyAlignment="1">
      <alignment horizontal="right" vertical="center"/>
    </xf>
    <xf numFmtId="0" fontId="23" fillId="0" borderId="0" xfId="2" applyFont="1" applyFill="1" applyBorder="1" applyAlignment="1">
      <alignment wrapText="1"/>
    </xf>
    <xf numFmtId="0" fontId="23" fillId="0" borderId="0" xfId="2" applyFont="1" applyFill="1" applyBorder="1" applyAlignment="1">
      <alignment vertical="top" wrapText="1"/>
    </xf>
    <xf numFmtId="0" fontId="21" fillId="0" borderId="0" xfId="5" applyFont="1" applyFill="1" applyBorder="1" applyAlignment="1">
      <alignment horizontal="left" vertical="center"/>
    </xf>
    <xf numFmtId="0" fontId="21" fillId="0" borderId="27" xfId="5" applyFont="1" applyBorder="1" applyAlignment="1">
      <alignment horizontal="left" vertical="center"/>
    </xf>
    <xf numFmtId="0" fontId="21" fillId="0" borderId="30" xfId="5" applyFont="1" applyBorder="1" applyAlignment="1">
      <alignment horizontal="left" vertical="center"/>
    </xf>
    <xf numFmtId="0" fontId="21" fillId="0" borderId="63" xfId="0" applyFont="1" applyBorder="1" applyAlignment="1">
      <alignment horizontal="left" vertical="center" wrapText="1"/>
    </xf>
    <xf numFmtId="0" fontId="21" fillId="0" borderId="103" xfId="5" applyFont="1" applyBorder="1" applyAlignment="1">
      <alignment horizontal="left" vertical="center"/>
    </xf>
    <xf numFmtId="0" fontId="21" fillId="0" borderId="104" xfId="5" applyFont="1" applyBorder="1" applyAlignment="1">
      <alignment horizontal="left" vertical="center"/>
    </xf>
    <xf numFmtId="0" fontId="21" fillId="0" borderId="105" xfId="0" applyFont="1" applyBorder="1" applyAlignment="1">
      <alignment horizontal="left" vertical="center" wrapText="1"/>
    </xf>
    <xf numFmtId="0" fontId="21" fillId="0" borderId="0" xfId="5" applyFont="1" applyBorder="1" applyAlignment="1">
      <alignment horizontal="left" vertical="center"/>
    </xf>
    <xf numFmtId="0" fontId="28" fillId="0" borderId="35" xfId="5" applyFont="1" applyBorder="1" applyAlignment="1">
      <alignment horizontal="left" vertical="center" wrapText="1"/>
    </xf>
    <xf numFmtId="0" fontId="21" fillId="0" borderId="0" xfId="4" applyNumberFormat="1" applyFont="1" applyBorder="1" applyAlignment="1">
      <alignment horizontal="left" vertical="center" wrapText="1"/>
    </xf>
    <xf numFmtId="178" fontId="21" fillId="0" borderId="0" xfId="4" applyNumberFormat="1" applyFont="1" applyFill="1" applyBorder="1" applyAlignment="1">
      <alignment horizontal="right" vertical="center"/>
    </xf>
    <xf numFmtId="178" fontId="21" fillId="2" borderId="0" xfId="4" applyNumberFormat="1" applyFont="1" applyFill="1" applyBorder="1" applyAlignment="1">
      <alignment horizontal="right" vertical="center"/>
    </xf>
    <xf numFmtId="0" fontId="21" fillId="0" borderId="0" xfId="5" applyFont="1" applyFill="1" applyBorder="1" applyAlignment="1">
      <alignment horizontal="left"/>
    </xf>
    <xf numFmtId="0" fontId="21" fillId="0" borderId="0" xfId="5" applyFont="1" applyFill="1" applyBorder="1" applyAlignment="1">
      <alignment horizontal="left" wrapText="1" shrinkToFit="1"/>
    </xf>
    <xf numFmtId="0" fontId="21" fillId="0" borderId="0" xfId="5" applyFont="1" applyBorder="1" applyAlignment="1">
      <alignment horizontal="left"/>
    </xf>
    <xf numFmtId="0" fontId="21" fillId="0" borderId="0" xfId="5" applyFont="1" applyBorder="1" applyAlignment="1">
      <alignment horizontal="left" wrapText="1" shrinkToFit="1"/>
    </xf>
    <xf numFmtId="0" fontId="21" fillId="2" borderId="0" xfId="5" applyFont="1" applyFill="1" applyBorder="1" applyAlignment="1">
      <alignment horizontal="left"/>
    </xf>
    <xf numFmtId="0" fontId="21" fillId="2" borderId="0" xfId="5" applyFont="1" applyFill="1" applyAlignment="1">
      <alignment vertical="center"/>
    </xf>
    <xf numFmtId="0" fontId="21" fillId="0" borderId="0" xfId="5" applyFont="1" applyFill="1" applyBorder="1" applyAlignment="1">
      <alignment horizontal="left" vertical="center"/>
    </xf>
    <xf numFmtId="0" fontId="2" fillId="0" borderId="0" xfId="2" applyFont="1" applyFill="1" applyBorder="1" applyAlignment="1">
      <alignment horizontal="left" indent="1" shrinkToFit="1"/>
    </xf>
    <xf numFmtId="0" fontId="2" fillId="0" borderId="0" xfId="2" applyFont="1" applyFill="1" applyBorder="1" applyAlignment="1">
      <alignment horizontal="left" vertical="center" shrinkToFit="1"/>
    </xf>
    <xf numFmtId="0" fontId="0" fillId="2" borderId="0" xfId="0" applyFill="1" applyBorder="1"/>
    <xf numFmtId="0" fontId="12" fillId="2" borderId="0" xfId="0" applyFont="1" applyFill="1" applyBorder="1"/>
    <xf numFmtId="0" fontId="24" fillId="2" borderId="0" xfId="2" applyFont="1" applyFill="1" applyBorder="1"/>
    <xf numFmtId="0" fontId="14" fillId="2" borderId="0" xfId="2" applyFont="1" applyFill="1" applyBorder="1"/>
    <xf numFmtId="0" fontId="16" fillId="3" borderId="0" xfId="2" applyFont="1" applyFill="1" applyBorder="1" applyAlignment="1">
      <alignment horizontal="right"/>
    </xf>
    <xf numFmtId="0" fontId="16" fillId="3" borderId="0" xfId="2" applyFont="1" applyFill="1" applyBorder="1"/>
    <xf numFmtId="0" fontId="17" fillId="3" borderId="0" xfId="2" applyFont="1" applyFill="1" applyBorder="1"/>
    <xf numFmtId="0" fontId="23" fillId="0" borderId="0" xfId="2" applyFont="1" applyFill="1" applyBorder="1" applyAlignment="1">
      <alignment vertical="center"/>
    </xf>
    <xf numFmtId="178" fontId="21" fillId="0" borderId="106" xfId="2" applyNumberFormat="1" applyFont="1" applyFill="1" applyBorder="1" applyAlignment="1">
      <alignment horizontal="right"/>
    </xf>
    <xf numFmtId="178" fontId="21" fillId="0" borderId="107" xfId="2" applyNumberFormat="1" applyFont="1" applyFill="1" applyBorder="1" applyAlignment="1">
      <alignment horizontal="right"/>
    </xf>
    <xf numFmtId="178" fontId="21" fillId="0" borderId="79" xfId="2" applyNumberFormat="1" applyFont="1" applyFill="1" applyBorder="1" applyAlignment="1">
      <alignment horizontal="right"/>
    </xf>
    <xf numFmtId="0" fontId="2" fillId="0" borderId="0" xfId="2" applyFont="1" applyFill="1" applyAlignment="1"/>
    <xf numFmtId="0" fontId="2" fillId="0" borderId="0" xfId="2" applyFont="1" applyFill="1" applyBorder="1" applyAlignment="1">
      <alignment vertical="center"/>
    </xf>
    <xf numFmtId="0" fontId="2" fillId="0" borderId="9" xfId="2" applyFont="1" applyFill="1" applyBorder="1" applyAlignment="1">
      <alignment shrinkToFit="1"/>
    </xf>
    <xf numFmtId="0" fontId="2" fillId="0" borderId="4" xfId="2" applyFont="1" applyFill="1" applyBorder="1" applyAlignment="1">
      <alignment shrinkToFit="1"/>
    </xf>
    <xf numFmtId="0" fontId="8" fillId="0" borderId="0" xfId="2" applyFont="1" applyFill="1" applyAlignment="1">
      <alignment vertical="top"/>
    </xf>
    <xf numFmtId="0" fontId="8" fillId="0" borderId="0" xfId="2" applyFont="1" applyFill="1" applyAlignment="1">
      <alignment vertical="top" wrapText="1"/>
    </xf>
    <xf numFmtId="0" fontId="2" fillId="0" borderId="14" xfId="2" applyFont="1" applyFill="1" applyBorder="1" applyAlignment="1">
      <alignment shrinkToFit="1"/>
    </xf>
    <xf numFmtId="0" fontId="2" fillId="0" borderId="0" xfId="2" applyFont="1" applyFill="1" applyBorder="1" applyAlignment="1">
      <alignment shrinkToFit="1"/>
    </xf>
    <xf numFmtId="178" fontId="2" fillId="0" borderId="0" xfId="2" applyNumberFormat="1" applyFont="1" applyFill="1" applyBorder="1"/>
    <xf numFmtId="0" fontId="8" fillId="0" borderId="0" xfId="2" applyFont="1" applyFill="1" applyBorder="1" applyAlignment="1">
      <alignment vertical="center"/>
    </xf>
    <xf numFmtId="0" fontId="8" fillId="0" borderId="0" xfId="2" applyFont="1" applyFill="1" applyBorder="1" applyAlignment="1">
      <alignment vertical="top" wrapText="1"/>
    </xf>
    <xf numFmtId="0" fontId="21" fillId="0" borderId="36" xfId="5" applyFont="1" applyFill="1" applyBorder="1" applyAlignment="1">
      <alignment horizontal="left" vertical="center" wrapText="1"/>
    </xf>
    <xf numFmtId="0" fontId="21" fillId="0" borderId="0" xfId="5" applyFont="1" applyFill="1" applyBorder="1" applyAlignment="1">
      <alignment horizontal="left" vertical="center"/>
    </xf>
    <xf numFmtId="0" fontId="21" fillId="0" borderId="33" xfId="4" applyNumberFormat="1" applyFont="1" applyFill="1" applyBorder="1" applyAlignment="1">
      <alignment horizontal="left" vertical="center" wrapText="1"/>
    </xf>
    <xf numFmtId="0" fontId="21" fillId="0" borderId="32" xfId="5" applyFont="1" applyFill="1" applyBorder="1" applyAlignment="1">
      <alignment horizontal="left" vertical="center"/>
    </xf>
    <xf numFmtId="0" fontId="21" fillId="0" borderId="28" xfId="4" applyNumberFormat="1" applyFont="1" applyFill="1" applyBorder="1" applyAlignment="1">
      <alignment horizontal="left" vertical="center" wrapText="1"/>
    </xf>
    <xf numFmtId="0" fontId="21" fillId="0" borderId="27" xfId="5" applyFont="1" applyFill="1" applyBorder="1" applyAlignment="1">
      <alignment horizontal="left" vertical="center"/>
    </xf>
    <xf numFmtId="0" fontId="21" fillId="0" borderId="24" xfId="4" applyNumberFormat="1" applyFont="1" applyBorder="1" applyAlignment="1">
      <alignment horizontal="left" vertical="center" wrapText="1"/>
    </xf>
    <xf numFmtId="0" fontId="21" fillId="0" borderId="23" xfId="4" applyNumberFormat="1" applyFont="1" applyBorder="1" applyAlignment="1">
      <alignment horizontal="left" vertical="center" wrapText="1"/>
    </xf>
    <xf numFmtId="0" fontId="21" fillId="0" borderId="42" xfId="4" applyNumberFormat="1" applyFont="1" applyFill="1" applyBorder="1" applyAlignment="1">
      <alignment horizontal="left" vertical="center" shrinkToFit="1"/>
    </xf>
    <xf numFmtId="0" fontId="21" fillId="0" borderId="41" xfId="5" applyFont="1" applyFill="1" applyBorder="1" applyAlignment="1">
      <alignment horizontal="left" vertical="center" shrinkToFit="1"/>
    </xf>
    <xf numFmtId="0" fontId="21" fillId="0" borderId="28" xfId="0" applyFont="1" applyBorder="1" applyAlignment="1">
      <alignment horizontal="left" vertical="center" wrapText="1"/>
    </xf>
    <xf numFmtId="0" fontId="21" fillId="0" borderId="27" xfId="0" applyFont="1" applyBorder="1" applyAlignment="1">
      <alignment horizontal="left" vertical="center" wrapText="1"/>
    </xf>
    <xf numFmtId="0" fontId="21" fillId="0" borderId="55" xfId="4" applyNumberFormat="1" applyFont="1" applyBorder="1" applyAlignment="1">
      <alignment horizontal="left" vertical="center" wrapText="1"/>
    </xf>
    <xf numFmtId="0" fontId="21" fillId="0" borderId="26" xfId="4" applyNumberFormat="1" applyFont="1" applyBorder="1" applyAlignment="1">
      <alignment horizontal="left" vertical="center" wrapText="1"/>
    </xf>
    <xf numFmtId="0" fontId="21" fillId="0" borderId="42" xfId="5" applyFont="1" applyFill="1" applyBorder="1" applyAlignment="1">
      <alignment horizontal="left" vertical="center" wrapText="1"/>
    </xf>
    <xf numFmtId="0" fontId="21" fillId="0" borderId="41" xfId="5" applyFont="1" applyFill="1" applyBorder="1" applyAlignment="1">
      <alignment horizontal="left" vertical="center"/>
    </xf>
    <xf numFmtId="0" fontId="21" fillId="0" borderId="55" xfId="0" applyFont="1" applyBorder="1" applyAlignment="1">
      <alignment horizontal="left" vertical="center" wrapText="1"/>
    </xf>
    <xf numFmtId="0" fontId="21" fillId="0" borderId="26" xfId="0" applyFont="1" applyBorder="1" applyAlignment="1">
      <alignment horizontal="left" vertical="center" wrapText="1"/>
    </xf>
    <xf numFmtId="0" fontId="2" fillId="0" borderId="36" xfId="4" applyNumberFormat="1" applyFont="1" applyBorder="1" applyAlignment="1">
      <alignment horizontal="left" vertical="center" wrapText="1"/>
    </xf>
    <xf numFmtId="0" fontId="2" fillId="0" borderId="0" xfId="5" applyFont="1" applyBorder="1" applyAlignment="1">
      <alignment horizontal="left" vertical="center"/>
    </xf>
    <xf numFmtId="0" fontId="21" fillId="0" borderId="38" xfId="4" applyNumberFormat="1" applyFont="1" applyBorder="1" applyAlignment="1">
      <alignment horizontal="left" vertical="center" wrapText="1"/>
    </xf>
    <xf numFmtId="0" fontId="21" fillId="0" borderId="37" xfId="4" applyNumberFormat="1" applyFont="1" applyBorder="1" applyAlignment="1">
      <alignment horizontal="left" vertical="center" wrapText="1"/>
    </xf>
    <xf numFmtId="0" fontId="21" fillId="0" borderId="28" xfId="4" applyNumberFormat="1" applyFont="1" applyBorder="1" applyAlignment="1">
      <alignment horizontal="left" vertical="center" wrapText="1"/>
    </xf>
    <xf numFmtId="0" fontId="21" fillId="0" borderId="27" xfId="4" applyNumberFormat="1" applyFont="1" applyBorder="1" applyAlignment="1">
      <alignment horizontal="left" vertical="center" wrapText="1"/>
    </xf>
    <xf numFmtId="0" fontId="21" fillId="0" borderId="36" xfId="4" applyNumberFormat="1" applyFont="1" applyFill="1" applyBorder="1" applyAlignment="1">
      <alignment horizontal="left" vertical="center" wrapText="1"/>
    </xf>
    <xf numFmtId="0" fontId="21" fillId="0" borderId="19" xfId="2" applyFont="1" applyFill="1" applyBorder="1" applyAlignment="1">
      <alignment horizontal="right"/>
    </xf>
    <xf numFmtId="0" fontId="21" fillId="0" borderId="18" xfId="2" applyFont="1" applyFill="1" applyBorder="1" applyAlignment="1">
      <alignment horizontal="right"/>
    </xf>
    <xf numFmtId="0" fontId="21" fillId="0" borderId="9" xfId="2" applyFont="1" applyFill="1" applyBorder="1" applyAlignment="1">
      <alignment shrinkToFit="1"/>
    </xf>
    <xf numFmtId="0" fontId="21" fillId="0" borderId="8" xfId="2" applyFont="1" applyFill="1" applyBorder="1" applyAlignment="1">
      <alignment shrinkToFit="1"/>
    </xf>
    <xf numFmtId="0" fontId="21" fillId="0" borderId="4" xfId="2" applyFont="1" applyFill="1" applyBorder="1" applyAlignment="1">
      <alignment shrinkToFit="1"/>
    </xf>
    <xf numFmtId="0" fontId="21" fillId="0" borderId="3" xfId="2" applyFont="1" applyFill="1" applyBorder="1" applyAlignment="1">
      <alignment shrinkToFit="1"/>
    </xf>
    <xf numFmtId="0" fontId="35" fillId="8" borderId="75" xfId="0" applyFont="1" applyFill="1" applyBorder="1" applyAlignment="1">
      <alignment horizontal="center" vertical="center" wrapText="1" readingOrder="1"/>
    </xf>
    <xf numFmtId="0" fontId="35" fillId="8" borderId="76" xfId="0" applyFont="1" applyFill="1" applyBorder="1" applyAlignment="1">
      <alignment horizontal="center" vertical="center" wrapText="1" readingOrder="1"/>
    </xf>
    <xf numFmtId="0" fontId="20" fillId="0" borderId="0" xfId="5" applyFont="1" applyBorder="1" applyAlignment="1"/>
  </cellXfs>
  <cellStyles count="7">
    <cellStyle name="パーセント" xfId="1" builtinId="5"/>
    <cellStyle name="桁区切り 2 2" xfId="3"/>
    <cellStyle name="標準" xfId="0" builtinId="0"/>
    <cellStyle name="標準 3 2" xfId="5"/>
    <cellStyle name="標準 6 2" xfId="6"/>
    <cellStyle name="標準_【0708監査指摘反映最終版】財務データ_JAR0526" xfId="2"/>
    <cellStyle name="標準_PROFIT &amp; LOSS"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12</xdr:row>
      <xdr:rowOff>28575</xdr:rowOff>
    </xdr:from>
    <xdr:ext cx="10058400" cy="4072692"/>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619375"/>
          <a:ext cx="10058400" cy="4072692"/>
        </a:xfrm>
        <a:prstGeom prst="rect">
          <a:avLst/>
        </a:prstGeom>
        <a:solidFill>
          <a:schemeClr val="bg1"/>
        </a:solid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47146</xdr:colOff>
      <xdr:row>3</xdr:row>
      <xdr:rowOff>28583</xdr:rowOff>
    </xdr:from>
    <xdr:to>
      <xdr:col>0</xdr:col>
      <xdr:colOff>56671</xdr:colOff>
      <xdr:row>3</xdr:row>
      <xdr:rowOff>172583</xdr:rowOff>
    </xdr:to>
    <xdr:cxnSp macro="">
      <xdr:nvCxnSpPr>
        <xdr:cNvPr id="3" name="直線矢印コネクタ 2"/>
        <xdr:cNvCxnSpPr/>
      </xdr:nvCxnSpPr>
      <xdr:spPr>
        <a:xfrm rot="-180000" flipV="1">
          <a:off x="47146" y="638183"/>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104295</xdr:colOff>
      <xdr:row>3</xdr:row>
      <xdr:rowOff>19058</xdr:rowOff>
    </xdr:from>
    <xdr:to>
      <xdr:col>1</xdr:col>
      <xdr:colOff>113820</xdr:colOff>
      <xdr:row>3</xdr:row>
      <xdr:rowOff>163058</xdr:rowOff>
    </xdr:to>
    <xdr:cxnSp macro="">
      <xdr:nvCxnSpPr>
        <xdr:cNvPr id="4" name="直線矢印コネクタ 3"/>
        <xdr:cNvCxnSpPr/>
      </xdr:nvCxnSpPr>
      <xdr:spPr>
        <a:xfrm rot="-180000" flipV="1">
          <a:off x="790095" y="628658"/>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609600</xdr:colOff>
      <xdr:row>8</xdr:row>
      <xdr:rowOff>142875</xdr:rowOff>
    </xdr:from>
    <xdr:to>
      <xdr:col>4</xdr:col>
      <xdr:colOff>227231</xdr:colOff>
      <xdr:row>10</xdr:row>
      <xdr:rowOff>20920</xdr:rowOff>
    </xdr:to>
    <xdr:sp macro="" textlink="">
      <xdr:nvSpPr>
        <xdr:cNvPr id="7" name="テキスト ボックス 8"/>
        <xdr:cNvSpPr txBox="1"/>
      </xdr:nvSpPr>
      <xdr:spPr>
        <a:xfrm>
          <a:off x="3228975" y="1657350"/>
          <a:ext cx="646331" cy="259045"/>
        </a:xfrm>
        <a:prstGeom prst="rect">
          <a:avLst/>
        </a:prstGeom>
        <a:noFill/>
      </xdr:spPr>
      <xdr:txBody>
        <a:bodyPr wrap="square" rtlCol="0">
          <a:spAutoFit/>
        </a:bodyPr>
        <a:lstStyle>
          <a:defPPr>
            <a:defRPr lang="ja-JP"/>
          </a:defPPr>
          <a:lvl1pPr marL="0" algn="l" defTabSz="925880" rtl="0" eaLnBrk="1" latinLnBrk="0" hangingPunct="1">
            <a:defRPr kumimoji="1" sz="1822" kern="1200">
              <a:solidFill>
                <a:schemeClr val="tx1"/>
              </a:solidFill>
              <a:latin typeface="+mn-lt"/>
              <a:ea typeface="+mn-ea"/>
              <a:cs typeface="+mn-cs"/>
            </a:defRPr>
          </a:lvl1pPr>
          <a:lvl2pPr marL="462940" algn="l" defTabSz="925880" rtl="0" eaLnBrk="1" latinLnBrk="0" hangingPunct="1">
            <a:defRPr kumimoji="1" sz="1822" kern="1200">
              <a:solidFill>
                <a:schemeClr val="tx1"/>
              </a:solidFill>
              <a:latin typeface="+mn-lt"/>
              <a:ea typeface="+mn-ea"/>
              <a:cs typeface="+mn-cs"/>
            </a:defRPr>
          </a:lvl2pPr>
          <a:lvl3pPr marL="925880" algn="l" defTabSz="925880" rtl="0" eaLnBrk="1" latinLnBrk="0" hangingPunct="1">
            <a:defRPr kumimoji="1" sz="1822" kern="1200">
              <a:solidFill>
                <a:schemeClr val="tx1"/>
              </a:solidFill>
              <a:latin typeface="+mn-lt"/>
              <a:ea typeface="+mn-ea"/>
              <a:cs typeface="+mn-cs"/>
            </a:defRPr>
          </a:lvl3pPr>
          <a:lvl4pPr marL="1388820" algn="l" defTabSz="925880" rtl="0" eaLnBrk="1" latinLnBrk="0" hangingPunct="1">
            <a:defRPr kumimoji="1" sz="1822" kern="1200">
              <a:solidFill>
                <a:schemeClr val="tx1"/>
              </a:solidFill>
              <a:latin typeface="+mn-lt"/>
              <a:ea typeface="+mn-ea"/>
              <a:cs typeface="+mn-cs"/>
            </a:defRPr>
          </a:lvl4pPr>
          <a:lvl5pPr marL="1851759" algn="l" defTabSz="925880" rtl="0" eaLnBrk="1" latinLnBrk="0" hangingPunct="1">
            <a:defRPr kumimoji="1" sz="1822" kern="1200">
              <a:solidFill>
                <a:schemeClr val="tx1"/>
              </a:solidFill>
              <a:latin typeface="+mn-lt"/>
              <a:ea typeface="+mn-ea"/>
              <a:cs typeface="+mn-cs"/>
            </a:defRPr>
          </a:lvl5pPr>
          <a:lvl6pPr marL="2314699" algn="l" defTabSz="925880" rtl="0" eaLnBrk="1" latinLnBrk="0" hangingPunct="1">
            <a:defRPr kumimoji="1" sz="1822" kern="1200">
              <a:solidFill>
                <a:schemeClr val="tx1"/>
              </a:solidFill>
              <a:latin typeface="+mn-lt"/>
              <a:ea typeface="+mn-ea"/>
              <a:cs typeface="+mn-cs"/>
            </a:defRPr>
          </a:lvl6pPr>
          <a:lvl7pPr marL="2777640" algn="l" defTabSz="925880" rtl="0" eaLnBrk="1" latinLnBrk="0" hangingPunct="1">
            <a:defRPr kumimoji="1" sz="1822" kern="1200">
              <a:solidFill>
                <a:schemeClr val="tx1"/>
              </a:solidFill>
              <a:latin typeface="+mn-lt"/>
              <a:ea typeface="+mn-ea"/>
              <a:cs typeface="+mn-cs"/>
            </a:defRPr>
          </a:lvl7pPr>
          <a:lvl8pPr marL="3240579" algn="l" defTabSz="925880" rtl="0" eaLnBrk="1" latinLnBrk="0" hangingPunct="1">
            <a:defRPr kumimoji="1" sz="1822" kern="1200">
              <a:solidFill>
                <a:schemeClr val="tx1"/>
              </a:solidFill>
              <a:latin typeface="+mn-lt"/>
              <a:ea typeface="+mn-ea"/>
              <a:cs typeface="+mn-cs"/>
            </a:defRPr>
          </a:lvl8pPr>
          <a:lvl9pPr marL="3703519" algn="l" defTabSz="925880" rtl="0" eaLnBrk="1" latinLnBrk="0" hangingPunct="1">
            <a:defRPr kumimoji="1" sz="1822" kern="1200">
              <a:solidFill>
                <a:schemeClr val="tx1"/>
              </a:solidFill>
              <a:latin typeface="+mn-lt"/>
              <a:ea typeface="+mn-ea"/>
              <a:cs typeface="+mn-cs"/>
            </a:defRPr>
          </a:lvl9pPr>
        </a:lstStyle>
        <a:p>
          <a:r>
            <a:rPr lang="en-US" altLang="ja-JP" sz="1000">
              <a:solidFill>
                <a:srgbClr val="404040"/>
              </a:solidFill>
              <a:latin typeface="Arial" panose="020B0604020202020204" pitchFamily="34" charset="0"/>
              <a:ea typeface="HGP創英角ｺﾞｼｯｸUB" pitchFamily="50" charset="-128"/>
              <a:cs typeface="Arial" panose="020B0604020202020204" pitchFamily="34" charset="0"/>
            </a:rPr>
            <a:t>(Yen)</a:t>
          </a:r>
          <a:endParaRPr kumimoji="1" lang="ja-JP" altLang="en-US" sz="1000">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14</xdr:row>
      <xdr:rowOff>104775</xdr:rowOff>
    </xdr:from>
    <xdr:to>
      <xdr:col>9</xdr:col>
      <xdr:colOff>57150</xdr:colOff>
      <xdr:row>29</xdr:row>
      <xdr:rowOff>28575</xdr:rowOff>
    </xdr:to>
    <xdr:sp macro="" textlink="">
      <xdr:nvSpPr>
        <xdr:cNvPr id="2" name="Text Box 1"/>
        <xdr:cNvSpPr txBox="1">
          <a:spLocks noChangeArrowheads="1"/>
        </xdr:cNvSpPr>
      </xdr:nvSpPr>
      <xdr:spPr bwMode="auto">
        <a:xfrm>
          <a:off x="142875" y="2505075"/>
          <a:ext cx="6086475" cy="24955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ja-JP" altLang="en-US" sz="1200" b="0" i="0" u="none" strike="noStrike" baseline="0">
              <a:solidFill>
                <a:srgbClr val="000000"/>
              </a:solidFill>
              <a:latin typeface="MS UI Gothic"/>
              <a:ea typeface="MS UI Gothic"/>
            </a:rPr>
            <a:t>免責事項</a:t>
          </a:r>
        </a:p>
        <a:p>
          <a:pPr algn="just" rtl="0">
            <a:lnSpc>
              <a:spcPts val="15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ja-JP" altLang="en-US" sz="1200" b="0" i="0" u="none" strike="noStrike" baseline="0">
              <a:solidFill>
                <a:srgbClr val="000000"/>
              </a:solidFill>
              <a:latin typeface="MS UI Gothic"/>
              <a:ea typeface="MS UI Gothic"/>
            </a:rPr>
            <a:t>Disclaimer</a:t>
          </a:r>
        </a:p>
        <a:p>
          <a:pPr algn="just" rtl="0">
            <a:lnSpc>
              <a:spcPts val="1400"/>
            </a:lnSpc>
            <a:defRPr sz="1000"/>
          </a:pPr>
          <a:r>
            <a:rPr lang="ja-JP" altLang="en-US" sz="1200" b="0" i="0"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defRPr sz="1000"/>
          </a:pP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7.117.4\&#36899;&#32080;&#27770;&#31639;\H13&#26399;&#26411;&#36899;&#32080;&#27770;&#31639;\&#23376;&#20250;&#31038;&#36899;&#32080;\&#20316;&#25104;&#36039;&#26009;&#65288;&#23436;&#25104;&#65289;\&#65406;&#65400;&#65438;&#65426;&#65437;&#65412;&#21454;&#25903;&#65288;&#27096;&#24335;22&#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251%20Cash%20Flow%20Workpaper%20-%2012%2031%20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ｾｸﾞﾒﾝﾄ収支（様式22）"/>
      <sheetName val="#REF"/>
      <sheetName val="2021実績(データ報告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02"/>
      <sheetName val="Cash Flow 01"/>
      <sheetName val="Cash Flow 00"/>
      <sheetName val="Cash Flow 99"/>
      <sheetName val="Tickmarks"/>
      <sheetName val="Basic_Information"/>
      <sheetName val="参照テーブル"/>
      <sheetName val="4月月次収支データ"/>
      <sheetName val="資料１人事提供ビル別全集計"/>
      <sheetName val="TimingMaster"/>
      <sheetName val="要因・費目別等区分"/>
      <sheetName val="参照"/>
      <sheetName val="昨日0717"/>
      <sheetName val="list"/>
      <sheetName val="各種情報ﾃｰﾌﾞﾙ"/>
      <sheetName val="ORGCD"/>
      <sheetName val="Worksheet in 2251 Cash Flow Wor"/>
      <sheetName val="月次実績【子会社収支】　対計画"/>
      <sheetName val="BookSchema"/>
      <sheetName val="顧客種別マスタ"/>
      <sheetName val="サブインダストリーマスタ"/>
      <sheetName val="インダストリーマスタ"/>
      <sheetName val="顧客マスタ"/>
      <sheetName val="PJマスタ"/>
      <sheetName val="様式B"/>
      <sheetName val="帳票台帳"/>
      <sheetName val="グラフ元表(Ci×MA)"/>
      <sheetName val="PJ基本情報"/>
      <sheetName val="当月"/>
      <sheetName val="現価率表"/>
      <sheetName val="Sheet2"/>
      <sheetName val="リスト"/>
      <sheetName val="グラフ元表"/>
      <sheetName val="組織名"/>
      <sheetName val="プルダウン用"/>
      <sheetName val="単金と確度"/>
      <sheetName val="（補足）FY19G事統括内の実行管理について"/>
      <sheetName val="ListSheet"/>
      <sheetName val="担当名"/>
      <sheetName val="プルダウンリスト"/>
      <sheetName val="パラメータ"/>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tabSelected="1" view="pageBreakPreview" zoomScaleNormal="100" zoomScaleSheetLayoutView="100" workbookViewId="0"/>
  </sheetViews>
  <sheetFormatPr defaultRowHeight="13.2"/>
  <cols>
    <col min="17" max="17" width="20.44140625" customWidth="1"/>
  </cols>
  <sheetData>
    <row r="1" spans="1:17" s="11" customFormat="1" ht="19.5" customHeight="1">
      <c r="A1" s="416" t="s">
        <v>460</v>
      </c>
      <c r="B1" s="416"/>
      <c r="C1" s="415"/>
      <c r="D1" s="415"/>
      <c r="E1" s="415"/>
      <c r="F1" s="415"/>
      <c r="G1" s="414"/>
      <c r="H1" s="414"/>
      <c r="I1" s="414"/>
      <c r="J1" s="414"/>
      <c r="K1" s="414"/>
      <c r="L1" s="414"/>
      <c r="M1" s="414"/>
      <c r="N1" s="414"/>
      <c r="O1" s="414"/>
      <c r="P1" s="414"/>
      <c r="Q1" s="413"/>
    </row>
    <row r="2" spans="1:17" s="11" customFormat="1" ht="19.5" customHeight="1">
      <c r="A2" s="416" t="s">
        <v>459</v>
      </c>
      <c r="B2" s="416"/>
      <c r="C2" s="415"/>
      <c r="D2" s="415"/>
      <c r="E2" s="415"/>
      <c r="F2" s="415"/>
      <c r="G2" s="414"/>
      <c r="H2" s="414"/>
      <c r="I2" s="414"/>
      <c r="J2" s="414"/>
      <c r="K2" s="414"/>
      <c r="L2" s="414"/>
      <c r="M2" s="414"/>
      <c r="N2" s="414"/>
      <c r="O2" s="414"/>
      <c r="P2" s="414"/>
      <c r="Q2" s="413"/>
    </row>
    <row r="3" spans="1:17">
      <c r="A3" s="410"/>
      <c r="B3" s="410"/>
      <c r="C3" s="410"/>
      <c r="D3" s="410"/>
      <c r="E3" s="410"/>
      <c r="F3" s="410"/>
      <c r="G3" s="410"/>
      <c r="H3" s="410"/>
      <c r="I3" s="410"/>
      <c r="J3" s="410"/>
      <c r="K3" s="410"/>
      <c r="L3" s="410"/>
      <c r="M3" s="410"/>
      <c r="N3" s="410"/>
      <c r="O3" s="410"/>
      <c r="P3" s="410"/>
      <c r="Q3" s="410"/>
    </row>
    <row r="4" spans="1:17" ht="16.2">
      <c r="A4" s="412" t="s">
        <v>458</v>
      </c>
      <c r="B4" s="410"/>
      <c r="C4" s="410"/>
      <c r="D4" s="410"/>
      <c r="E4" s="410"/>
      <c r="F4" s="410"/>
      <c r="G4" s="410"/>
      <c r="H4" s="410"/>
      <c r="I4" s="410"/>
      <c r="J4" s="410"/>
      <c r="K4" s="410"/>
      <c r="L4" s="410"/>
      <c r="M4" s="410"/>
      <c r="N4" s="410"/>
      <c r="O4" s="410"/>
      <c r="P4" s="410"/>
      <c r="Q4" s="410"/>
    </row>
    <row r="5" spans="1:17" ht="16.2">
      <c r="A5" s="412" t="s">
        <v>461</v>
      </c>
      <c r="B5" s="410"/>
      <c r="C5" s="410"/>
      <c r="D5" s="410"/>
      <c r="E5" s="410"/>
      <c r="F5" s="410"/>
      <c r="G5" s="410"/>
      <c r="H5" s="410"/>
      <c r="I5" s="410"/>
      <c r="J5" s="410"/>
      <c r="K5" s="410"/>
      <c r="L5" s="410"/>
      <c r="M5" s="410"/>
      <c r="N5" s="410"/>
      <c r="O5" s="410"/>
      <c r="P5" s="410"/>
      <c r="Q5" s="410"/>
    </row>
    <row r="6" spans="1:17" ht="16.2">
      <c r="A6" s="411" t="s">
        <v>482</v>
      </c>
      <c r="B6" s="410"/>
      <c r="C6" s="410"/>
      <c r="D6" s="410"/>
      <c r="E6" s="410"/>
      <c r="F6" s="410"/>
      <c r="G6" s="410"/>
      <c r="H6" s="410"/>
      <c r="I6" s="410"/>
      <c r="J6" s="410"/>
      <c r="K6" s="410"/>
      <c r="L6" s="410"/>
      <c r="M6" s="410"/>
      <c r="N6" s="410"/>
      <c r="O6" s="410"/>
      <c r="P6" s="410"/>
      <c r="Q6" s="410"/>
    </row>
    <row r="7" spans="1:17" ht="16.2">
      <c r="A7" s="411"/>
      <c r="B7" s="410"/>
      <c r="C7" s="410"/>
      <c r="D7" s="410"/>
      <c r="E7" s="410"/>
      <c r="F7" s="410"/>
      <c r="G7" s="410"/>
      <c r="H7" s="410"/>
      <c r="I7" s="410"/>
      <c r="J7" s="410"/>
      <c r="K7" s="410"/>
      <c r="L7" s="410"/>
      <c r="M7" s="410"/>
      <c r="N7" s="410"/>
      <c r="O7" s="410"/>
      <c r="P7" s="410"/>
      <c r="Q7" s="410"/>
    </row>
    <row r="8" spans="1:17" ht="16.2">
      <c r="A8" s="411" t="s">
        <v>457</v>
      </c>
      <c r="B8" s="410"/>
      <c r="C8" s="410"/>
      <c r="D8" s="410"/>
      <c r="E8" s="410"/>
      <c r="F8" s="410"/>
      <c r="G8" s="410"/>
      <c r="H8" s="410"/>
      <c r="I8" s="410"/>
      <c r="J8" s="410"/>
      <c r="K8" s="410"/>
      <c r="L8" s="410"/>
      <c r="M8" s="410"/>
      <c r="N8" s="410"/>
      <c r="O8" s="410"/>
      <c r="P8" s="410"/>
      <c r="Q8" s="410"/>
    </row>
    <row r="9" spans="1:17" ht="16.2">
      <c r="A9" s="411" t="s">
        <v>474</v>
      </c>
      <c r="B9" s="410"/>
      <c r="C9" s="410"/>
      <c r="D9" s="410"/>
      <c r="E9" s="410"/>
      <c r="F9" s="410"/>
      <c r="G9" s="410"/>
      <c r="H9" s="410"/>
      <c r="I9" s="410"/>
      <c r="J9" s="410"/>
      <c r="K9" s="410"/>
      <c r="L9" s="410"/>
      <c r="M9" s="410"/>
      <c r="N9" s="410"/>
      <c r="O9" s="410"/>
      <c r="P9" s="410"/>
      <c r="Q9" s="410"/>
    </row>
    <row r="10" spans="1:17" ht="16.2">
      <c r="A10" s="411" t="s">
        <v>473</v>
      </c>
      <c r="B10" s="410"/>
      <c r="C10" s="410"/>
      <c r="D10" s="410"/>
      <c r="E10" s="410"/>
      <c r="F10" s="410"/>
      <c r="G10" s="410"/>
      <c r="H10" s="410"/>
      <c r="I10" s="410"/>
      <c r="J10" s="410"/>
      <c r="K10" s="410"/>
      <c r="L10" s="410"/>
      <c r="M10" s="410"/>
      <c r="N10" s="410"/>
      <c r="O10" s="410"/>
      <c r="P10" s="410"/>
      <c r="Q10" s="410"/>
    </row>
    <row r="11" spans="1:17" ht="16.2">
      <c r="A11" s="411"/>
      <c r="B11" s="410"/>
      <c r="C11" s="410"/>
      <c r="D11" s="410"/>
      <c r="E11" s="410"/>
      <c r="F11" s="410"/>
      <c r="G11" s="410"/>
      <c r="H11" s="410"/>
      <c r="I11" s="410"/>
      <c r="J11" s="410"/>
      <c r="K11" s="410"/>
      <c r="L11" s="410"/>
      <c r="M11" s="410"/>
      <c r="N11" s="410"/>
      <c r="O11" s="410"/>
      <c r="P11" s="410"/>
      <c r="Q11" s="410"/>
    </row>
    <row r="12" spans="1:17">
      <c r="A12" s="410"/>
      <c r="B12" s="410"/>
      <c r="C12" s="410"/>
      <c r="D12" s="410"/>
      <c r="E12" s="410"/>
      <c r="F12" s="410"/>
      <c r="G12" s="410"/>
      <c r="H12" s="410"/>
      <c r="I12" s="410"/>
      <c r="J12" s="410"/>
      <c r="K12" s="410"/>
      <c r="L12" s="410"/>
      <c r="M12" s="410"/>
      <c r="N12" s="410"/>
      <c r="O12" s="410"/>
      <c r="P12" s="410"/>
      <c r="Q12" s="410"/>
    </row>
    <row r="13" spans="1:17">
      <c r="A13" s="410"/>
      <c r="B13" s="410"/>
      <c r="C13" s="410"/>
      <c r="D13" s="410"/>
      <c r="E13" s="410"/>
      <c r="F13" s="410"/>
      <c r="G13" s="410"/>
      <c r="H13" s="410"/>
      <c r="I13" s="410"/>
      <c r="J13" s="410"/>
      <c r="K13" s="410"/>
      <c r="L13" s="410"/>
      <c r="M13" s="410"/>
      <c r="N13" s="410"/>
      <c r="O13" s="410"/>
      <c r="P13" s="410"/>
      <c r="Q13" s="410"/>
    </row>
    <row r="14" spans="1:17">
      <c r="A14" s="410"/>
      <c r="B14" s="410"/>
      <c r="C14" s="410"/>
      <c r="D14" s="410"/>
      <c r="E14" s="410"/>
      <c r="F14" s="410"/>
      <c r="G14" s="410"/>
      <c r="H14" s="410"/>
      <c r="I14" s="410"/>
      <c r="J14" s="410"/>
      <c r="K14" s="410"/>
      <c r="L14" s="410"/>
      <c r="M14" s="410"/>
      <c r="N14" s="410"/>
      <c r="O14" s="410"/>
      <c r="P14" s="410"/>
      <c r="Q14" s="410"/>
    </row>
    <row r="15" spans="1:17">
      <c r="A15" s="410"/>
      <c r="B15" s="410"/>
      <c r="C15" s="410"/>
      <c r="D15" s="410"/>
      <c r="E15" s="410"/>
      <c r="F15" s="410"/>
      <c r="G15" s="410"/>
      <c r="H15" s="410"/>
      <c r="I15" s="410"/>
      <c r="J15" s="410"/>
      <c r="K15" s="410"/>
      <c r="L15" s="410"/>
      <c r="M15" s="410"/>
      <c r="N15" s="410"/>
      <c r="O15" s="410"/>
      <c r="P15" s="410"/>
      <c r="Q15" s="410"/>
    </row>
    <row r="16" spans="1:17">
      <c r="A16" s="410"/>
      <c r="B16" s="410"/>
      <c r="C16" s="410"/>
      <c r="D16" s="410"/>
      <c r="E16" s="410"/>
      <c r="F16" s="410"/>
      <c r="G16" s="410"/>
      <c r="H16" s="410"/>
      <c r="I16" s="410"/>
      <c r="J16" s="410"/>
      <c r="K16" s="410"/>
      <c r="L16" s="410"/>
      <c r="M16" s="410"/>
      <c r="N16" s="410"/>
      <c r="O16" s="410"/>
      <c r="P16" s="410"/>
      <c r="Q16" s="410"/>
    </row>
    <row r="17" spans="1:17">
      <c r="A17" s="410"/>
      <c r="B17" s="410"/>
      <c r="C17" s="410"/>
      <c r="D17" s="410"/>
      <c r="E17" s="410"/>
      <c r="F17" s="410"/>
      <c r="G17" s="410"/>
      <c r="H17" s="410"/>
      <c r="I17" s="410"/>
      <c r="J17" s="410"/>
      <c r="K17" s="410"/>
      <c r="L17" s="410"/>
      <c r="M17" s="410"/>
      <c r="N17" s="410"/>
      <c r="O17" s="410"/>
      <c r="P17" s="410"/>
      <c r="Q17" s="410"/>
    </row>
    <row r="18" spans="1:17">
      <c r="A18" s="410"/>
      <c r="B18" s="410"/>
      <c r="C18" s="410"/>
      <c r="D18" s="410"/>
      <c r="E18" s="410"/>
      <c r="F18" s="410"/>
      <c r="G18" s="410"/>
      <c r="H18" s="410"/>
      <c r="I18" s="410"/>
      <c r="J18" s="410"/>
      <c r="K18" s="410"/>
      <c r="L18" s="410"/>
      <c r="M18" s="410"/>
      <c r="N18" s="410"/>
      <c r="O18" s="410"/>
      <c r="P18" s="410"/>
      <c r="Q18" s="410"/>
    </row>
    <row r="19" spans="1:17">
      <c r="A19" s="410"/>
      <c r="B19" s="410"/>
      <c r="C19" s="410"/>
      <c r="D19" s="410"/>
      <c r="E19" s="410"/>
      <c r="F19" s="410"/>
      <c r="G19" s="410"/>
      <c r="H19" s="410"/>
      <c r="I19" s="410"/>
      <c r="J19" s="410"/>
      <c r="K19" s="410"/>
      <c r="L19" s="410"/>
      <c r="M19" s="410"/>
      <c r="N19" s="410"/>
      <c r="O19" s="410"/>
      <c r="P19" s="410"/>
      <c r="Q19" s="410"/>
    </row>
    <row r="20" spans="1:17">
      <c r="A20" s="410"/>
      <c r="B20" s="410"/>
      <c r="C20" s="410"/>
      <c r="D20" s="410"/>
      <c r="E20" s="410"/>
      <c r="F20" s="410"/>
      <c r="G20" s="410"/>
      <c r="H20" s="410"/>
      <c r="I20" s="410"/>
      <c r="J20" s="410"/>
      <c r="K20" s="410"/>
      <c r="L20" s="410"/>
      <c r="M20" s="410"/>
      <c r="N20" s="410"/>
      <c r="O20" s="410"/>
      <c r="P20" s="410"/>
      <c r="Q20" s="410"/>
    </row>
    <row r="21" spans="1:17">
      <c r="A21" s="410"/>
      <c r="B21" s="410"/>
      <c r="C21" s="410"/>
      <c r="D21" s="410"/>
      <c r="E21" s="410"/>
      <c r="F21" s="410"/>
      <c r="G21" s="410"/>
      <c r="H21" s="410"/>
      <c r="I21" s="410"/>
      <c r="J21" s="410"/>
      <c r="K21" s="410"/>
      <c r="L21" s="410"/>
      <c r="M21" s="410"/>
      <c r="N21" s="410"/>
      <c r="O21" s="410"/>
      <c r="P21" s="410"/>
      <c r="Q21" s="410"/>
    </row>
    <row r="22" spans="1:17">
      <c r="A22" s="410"/>
      <c r="B22" s="410"/>
      <c r="C22" s="410"/>
      <c r="D22" s="410"/>
      <c r="E22" s="410"/>
      <c r="F22" s="410"/>
      <c r="G22" s="410"/>
      <c r="H22" s="410"/>
      <c r="I22" s="410"/>
      <c r="J22" s="410"/>
      <c r="K22" s="410"/>
      <c r="L22" s="410"/>
      <c r="M22" s="410"/>
      <c r="N22" s="410"/>
      <c r="O22" s="410"/>
      <c r="P22" s="410"/>
      <c r="Q22" s="410"/>
    </row>
    <row r="23" spans="1:17">
      <c r="A23" s="410"/>
      <c r="B23" s="410"/>
      <c r="C23" s="410"/>
      <c r="D23" s="410"/>
      <c r="E23" s="410"/>
      <c r="F23" s="410"/>
      <c r="G23" s="410"/>
      <c r="H23" s="410"/>
      <c r="I23" s="410"/>
      <c r="J23" s="410"/>
      <c r="K23" s="410"/>
      <c r="L23" s="410"/>
      <c r="M23" s="410"/>
      <c r="N23" s="410"/>
      <c r="O23" s="410"/>
      <c r="P23" s="410"/>
      <c r="Q23" s="410"/>
    </row>
    <row r="24" spans="1:17">
      <c r="A24" s="410"/>
      <c r="B24" s="410"/>
      <c r="C24" s="410"/>
      <c r="D24" s="410"/>
      <c r="E24" s="410"/>
      <c r="F24" s="410"/>
      <c r="G24" s="410"/>
      <c r="H24" s="410"/>
      <c r="I24" s="410"/>
      <c r="J24" s="410"/>
      <c r="K24" s="410"/>
      <c r="L24" s="410"/>
      <c r="M24" s="410"/>
      <c r="N24" s="410"/>
      <c r="O24" s="410"/>
      <c r="P24" s="410"/>
      <c r="Q24" s="410"/>
    </row>
    <row r="25" spans="1:17">
      <c r="A25" s="410"/>
      <c r="B25" s="410"/>
      <c r="C25" s="410"/>
      <c r="D25" s="410"/>
      <c r="E25" s="410"/>
      <c r="F25" s="410"/>
      <c r="G25" s="410"/>
      <c r="H25" s="410"/>
      <c r="I25" s="410"/>
      <c r="J25" s="410"/>
      <c r="K25" s="410"/>
      <c r="L25" s="410"/>
      <c r="M25" s="410"/>
      <c r="N25" s="410"/>
      <c r="O25" s="410"/>
      <c r="P25" s="410"/>
      <c r="Q25" s="410"/>
    </row>
    <row r="26" spans="1:17">
      <c r="A26" s="410"/>
      <c r="B26" s="410"/>
      <c r="C26" s="410"/>
      <c r="D26" s="410"/>
      <c r="E26" s="410"/>
      <c r="F26" s="410"/>
      <c r="G26" s="410"/>
      <c r="H26" s="410"/>
      <c r="I26" s="410"/>
      <c r="J26" s="410"/>
      <c r="K26" s="410"/>
      <c r="L26" s="410"/>
      <c r="M26" s="410"/>
      <c r="N26" s="410"/>
      <c r="O26" s="410"/>
      <c r="P26" s="410"/>
      <c r="Q26" s="410"/>
    </row>
    <row r="27" spans="1:17">
      <c r="A27" s="410"/>
      <c r="B27" s="410"/>
      <c r="C27" s="410"/>
      <c r="D27" s="410"/>
      <c r="E27" s="410"/>
      <c r="F27" s="410"/>
      <c r="G27" s="410"/>
      <c r="H27" s="410"/>
      <c r="I27" s="410"/>
      <c r="J27" s="410"/>
      <c r="K27" s="410"/>
      <c r="L27" s="410"/>
      <c r="M27" s="410"/>
      <c r="N27" s="410"/>
      <c r="O27" s="410"/>
      <c r="P27" s="410"/>
      <c r="Q27" s="410"/>
    </row>
    <row r="28" spans="1:17">
      <c r="A28" s="410"/>
      <c r="B28" s="410"/>
      <c r="C28" s="410"/>
      <c r="D28" s="410"/>
      <c r="E28" s="410"/>
      <c r="F28" s="410"/>
      <c r="G28" s="410"/>
      <c r="H28" s="410"/>
      <c r="I28" s="410"/>
      <c r="J28" s="410"/>
      <c r="K28" s="410"/>
      <c r="L28" s="410"/>
      <c r="M28" s="410"/>
      <c r="N28" s="410"/>
      <c r="O28" s="410"/>
      <c r="P28" s="410"/>
      <c r="Q28" s="410"/>
    </row>
    <row r="29" spans="1:17">
      <c r="A29" s="410"/>
      <c r="B29" s="410"/>
      <c r="C29" s="410"/>
      <c r="D29" s="410"/>
      <c r="E29" s="410"/>
      <c r="F29" s="410"/>
      <c r="G29" s="410"/>
      <c r="H29" s="410"/>
      <c r="I29" s="410"/>
      <c r="J29" s="410"/>
      <c r="K29" s="410"/>
      <c r="L29" s="410"/>
      <c r="M29" s="410"/>
      <c r="N29" s="410"/>
      <c r="O29" s="410"/>
      <c r="P29" s="410"/>
      <c r="Q29" s="410"/>
    </row>
    <row r="30" spans="1:17">
      <c r="A30" s="410"/>
      <c r="B30" s="410"/>
      <c r="C30" s="410"/>
      <c r="D30" s="410"/>
      <c r="E30" s="410"/>
      <c r="F30" s="410"/>
      <c r="G30" s="410"/>
      <c r="H30" s="410"/>
      <c r="I30" s="410"/>
      <c r="J30" s="410"/>
      <c r="K30" s="410"/>
      <c r="L30" s="410"/>
      <c r="M30" s="410"/>
      <c r="N30" s="410"/>
      <c r="O30" s="410"/>
      <c r="P30" s="410"/>
      <c r="Q30" s="410"/>
    </row>
    <row r="31" spans="1:17">
      <c r="A31" s="410"/>
      <c r="B31" s="410"/>
      <c r="C31" s="410"/>
      <c r="D31" s="410"/>
      <c r="E31" s="410"/>
      <c r="F31" s="410"/>
      <c r="G31" s="410"/>
      <c r="H31" s="410"/>
      <c r="I31" s="410"/>
      <c r="J31" s="410"/>
      <c r="K31" s="410"/>
      <c r="L31" s="410"/>
      <c r="M31" s="410"/>
      <c r="N31" s="410"/>
      <c r="O31" s="410"/>
      <c r="P31" s="410"/>
      <c r="Q31" s="410"/>
    </row>
    <row r="32" spans="1:17">
      <c r="A32" s="410"/>
      <c r="B32" s="410"/>
      <c r="C32" s="410"/>
      <c r="D32" s="410"/>
      <c r="E32" s="410"/>
      <c r="F32" s="410"/>
      <c r="G32" s="410"/>
      <c r="H32" s="410"/>
      <c r="I32" s="410"/>
      <c r="J32" s="410"/>
      <c r="K32" s="410"/>
      <c r="L32" s="410"/>
      <c r="M32" s="410"/>
      <c r="N32" s="410"/>
      <c r="O32" s="410"/>
      <c r="P32" s="410"/>
      <c r="Q32" s="410"/>
    </row>
    <row r="33" spans="1:17">
      <c r="A33" s="410"/>
      <c r="B33" s="410"/>
      <c r="C33" s="410"/>
      <c r="D33" s="410"/>
      <c r="E33" s="410"/>
      <c r="F33" s="410"/>
      <c r="G33" s="410"/>
      <c r="H33" s="410"/>
      <c r="I33" s="410"/>
      <c r="J33" s="410"/>
      <c r="K33" s="410"/>
      <c r="L33" s="410"/>
      <c r="M33" s="410"/>
      <c r="N33" s="410"/>
      <c r="O33" s="410"/>
      <c r="P33" s="410"/>
      <c r="Q33" s="410"/>
    </row>
    <row r="34" spans="1:17">
      <c r="A34" s="410"/>
      <c r="B34" s="410"/>
      <c r="C34" s="410"/>
      <c r="D34" s="410"/>
      <c r="E34" s="410"/>
      <c r="F34" s="410"/>
      <c r="G34" s="410"/>
      <c r="H34" s="410"/>
      <c r="I34" s="410"/>
      <c r="J34" s="410"/>
      <c r="K34" s="410"/>
      <c r="L34" s="410"/>
      <c r="M34" s="410"/>
      <c r="N34" s="410"/>
      <c r="O34" s="410"/>
      <c r="P34" s="410"/>
      <c r="Q34" s="410"/>
    </row>
    <row r="35" spans="1:17">
      <c r="A35" s="410"/>
      <c r="B35" s="410"/>
      <c r="C35" s="410"/>
      <c r="D35" s="410"/>
      <c r="E35" s="410"/>
      <c r="F35" s="410"/>
      <c r="G35" s="410"/>
      <c r="H35" s="410"/>
      <c r="I35" s="410"/>
      <c r="J35" s="410"/>
      <c r="K35" s="410"/>
      <c r="L35" s="410"/>
      <c r="M35" s="410"/>
      <c r="N35" s="410"/>
      <c r="O35" s="410"/>
      <c r="P35" s="410"/>
      <c r="Q35" s="410"/>
    </row>
    <row r="36" spans="1:17">
      <c r="A36" s="410"/>
      <c r="B36" s="410"/>
      <c r="C36" s="410"/>
      <c r="D36" s="410"/>
      <c r="E36" s="410"/>
      <c r="F36" s="410"/>
      <c r="G36" s="410"/>
      <c r="H36" s="410"/>
      <c r="I36" s="410"/>
      <c r="J36" s="410"/>
      <c r="K36" s="410"/>
      <c r="L36" s="410"/>
      <c r="M36" s="410"/>
      <c r="N36" s="410"/>
      <c r="O36" s="410"/>
      <c r="P36" s="410"/>
      <c r="Q36" s="410"/>
    </row>
    <row r="37" spans="1:17">
      <c r="A37" s="410"/>
      <c r="B37" s="410"/>
      <c r="C37" s="410"/>
      <c r="D37" s="410"/>
      <c r="E37" s="410"/>
      <c r="F37" s="410"/>
      <c r="G37" s="410"/>
      <c r="H37" s="410"/>
      <c r="I37" s="410"/>
      <c r="J37" s="410"/>
      <c r="K37" s="410"/>
      <c r="L37" s="410"/>
      <c r="M37" s="410"/>
      <c r="N37" s="410"/>
      <c r="O37" s="410"/>
      <c r="P37" s="410"/>
      <c r="Q37" s="410"/>
    </row>
  </sheetData>
  <phoneticPr fontId="9"/>
  <pageMargins left="0.70866141732283472" right="0.70866141732283472" top="0.74803149606299213" bottom="0.74803149606299213" header="0.31496062992125984" footer="0.31496062992125984"/>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Normal="100" zoomScaleSheetLayoutView="100" workbookViewId="0"/>
  </sheetViews>
  <sheetFormatPr defaultColWidth="9" defaultRowHeight="16.2"/>
  <cols>
    <col min="1" max="1" width="3.44140625" style="1" customWidth="1"/>
    <col min="2" max="2" width="1.6640625" style="15" customWidth="1"/>
    <col min="3" max="3" width="3.44140625" style="15" customWidth="1"/>
    <col min="4" max="4" width="29.21875" style="15" customWidth="1"/>
    <col min="5" max="5" width="1.6640625" style="15" customWidth="1"/>
    <col min="6" max="6" width="32.6640625" style="15" customWidth="1"/>
    <col min="7" max="8" width="15.33203125" style="15" customWidth="1"/>
    <col min="9" max="9" width="51" style="15" customWidth="1"/>
    <col min="10" max="16384" width="9" style="15"/>
  </cols>
  <sheetData>
    <row r="1" spans="1:8" s="11" customFormat="1" ht="19.5" customHeight="1">
      <c r="A1" s="14" t="s">
        <v>112</v>
      </c>
      <c r="B1" s="13"/>
      <c r="C1" s="13"/>
      <c r="D1" s="13"/>
      <c r="E1" s="13"/>
      <c r="F1" s="13"/>
      <c r="G1" s="21"/>
      <c r="H1" s="21"/>
    </row>
    <row r="2" spans="1:8" s="5" customFormat="1" ht="15" customHeight="1">
      <c r="A2" s="268" t="s">
        <v>111</v>
      </c>
      <c r="G2" s="1"/>
      <c r="H2" s="1"/>
    </row>
    <row r="3" spans="1:8" s="16" customFormat="1" ht="18" customHeight="1">
      <c r="A3" s="7" t="s">
        <v>450</v>
      </c>
    </row>
    <row r="4" spans="1:8" s="16" customFormat="1" ht="9" customHeight="1">
      <c r="A4" s="7"/>
      <c r="B4" s="1"/>
    </row>
    <row r="5" spans="1:8" s="16" customFormat="1" ht="18" customHeight="1" thickBot="1">
      <c r="A5" s="20"/>
      <c r="B5" s="31" t="str">
        <f>"（単位：百万"&amp;'為替換算(currency conversion)'!$A$3&amp;"/Unit: "&amp;'為替換算(currency conversion)'!$A$3&amp;" million）"</f>
        <v>（単位：百万USD/Unit: USD million）</v>
      </c>
    </row>
    <row r="6" spans="1:8" s="18" customFormat="1" ht="18.75" customHeight="1" thickBot="1">
      <c r="A6" s="35"/>
      <c r="B6" s="86"/>
      <c r="C6" s="87"/>
      <c r="D6" s="88" t="s">
        <v>76</v>
      </c>
      <c r="E6" s="89" t="s">
        <v>1</v>
      </c>
      <c r="F6" s="90" t="s">
        <v>75</v>
      </c>
      <c r="G6" s="148" t="s">
        <v>318</v>
      </c>
      <c r="H6" s="145" t="s">
        <v>328</v>
      </c>
    </row>
    <row r="7" spans="1:8" s="17" customFormat="1" ht="18" customHeight="1">
      <c r="A7" s="91"/>
      <c r="B7" s="432" t="s">
        <v>59</v>
      </c>
      <c r="C7" s="433"/>
      <c r="D7" s="433"/>
      <c r="E7" s="92" t="s">
        <v>63</v>
      </c>
      <c r="F7" s="93" t="s">
        <v>74</v>
      </c>
      <c r="G7" s="94">
        <f>IF('セグメント_新(Segment_New) '!G7="-","-",'セグメント_新(Segment_New) '!G7/'為替換算(currency conversion)'!$B$3)</f>
        <v>18840.206718346253</v>
      </c>
      <c r="H7" s="297">
        <f>IF('セグメント_新(Segment_New) '!H7="-","-",'セグメント_新(Segment_New) '!H7/'為替換算(currency conversion)'!$B$3)</f>
        <v>25767.308970099672</v>
      </c>
    </row>
    <row r="8" spans="1:8" s="17" customFormat="1" ht="18" customHeight="1">
      <c r="A8" s="91"/>
      <c r="B8" s="95"/>
      <c r="C8" s="434" t="s">
        <v>419</v>
      </c>
      <c r="D8" s="435"/>
      <c r="E8" s="378" t="s">
        <v>63</v>
      </c>
      <c r="F8" s="96" t="s">
        <v>68</v>
      </c>
      <c r="G8" s="97">
        <f>IF('セグメント_新(Segment_New) '!G8="-","-",'セグメント_新(Segment_New) '!G8/'為替換算(currency conversion)'!$B$3)</f>
        <v>4357.2757475083063</v>
      </c>
      <c r="H8" s="298">
        <f>IF('セグメント_新(Segment_New) '!H8="-","-",'セグメント_新(Segment_New) '!H8/'為替換算(currency conversion)'!$B$3)</f>
        <v>4695.0313768918422</v>
      </c>
    </row>
    <row r="9" spans="1:8" s="17" customFormat="1" ht="18" customHeight="1">
      <c r="A9" s="91"/>
      <c r="B9" s="95"/>
      <c r="C9" s="436" t="s">
        <v>420</v>
      </c>
      <c r="D9" s="437"/>
      <c r="E9" s="379" t="s">
        <v>1</v>
      </c>
      <c r="F9" s="98" t="s">
        <v>66</v>
      </c>
      <c r="G9" s="99">
        <f>IF('セグメント_新(Segment_New) '!G9="-","-",'セグメント_新(Segment_New) '!G9/'為替換算(currency conversion)'!$B$3)</f>
        <v>4723.4699150978222</v>
      </c>
      <c r="H9" s="299">
        <f>IF('セグメント_新(Segment_New) '!H9="-","-",'セグメント_新(Segment_New) '!H9/'為替換算(currency conversion)'!$B$3)</f>
        <v>4888.5566629752684</v>
      </c>
    </row>
    <row r="10" spans="1:8" s="17" customFormat="1" ht="18" customHeight="1">
      <c r="A10" s="91"/>
      <c r="B10" s="95"/>
      <c r="C10" s="436" t="s">
        <v>421</v>
      </c>
      <c r="D10" s="437"/>
      <c r="E10" s="379" t="s">
        <v>1</v>
      </c>
      <c r="F10" s="98" t="s">
        <v>333</v>
      </c>
      <c r="G10" s="99">
        <f>IF('セグメント_新(Segment_New) '!G10="-","-",'セグメント_新(Segment_New) '!G10/'為替換算(currency conversion)'!$B$3)</f>
        <v>3444.9833887043192</v>
      </c>
      <c r="H10" s="299">
        <f>IF('セグメント_新(Segment_New) '!H10="-","-",'セグメント_新(Segment_New) '!H10/'為替換算(currency conversion)'!$B$3)</f>
        <v>3842.0745662606132</v>
      </c>
    </row>
    <row r="11" spans="1:8" s="17" customFormat="1" ht="18" customHeight="1">
      <c r="A11" s="91"/>
      <c r="B11" s="95"/>
      <c r="C11" s="448" t="s">
        <v>438</v>
      </c>
      <c r="D11" s="449"/>
      <c r="E11" s="390" t="s">
        <v>1</v>
      </c>
      <c r="F11" s="391" t="s">
        <v>439</v>
      </c>
      <c r="G11" s="99">
        <f>IF('セグメント_新(Segment_New) '!G11="-","-",'セグメント_新(Segment_New) '!G11/'為替換算(currency conversion)'!$B$3)</f>
        <v>7676.3455149501669</v>
      </c>
      <c r="H11" s="299">
        <f>IF('セグメント_新(Segment_New) '!H11="-","-",'セグメント_新(Segment_New) '!H11/'為替換算(currency conversion)'!$B$3)</f>
        <v>13882.251753414545</v>
      </c>
    </row>
    <row r="12" spans="1:8" s="17" customFormat="1" ht="18" customHeight="1">
      <c r="A12" s="91"/>
      <c r="B12" s="95"/>
      <c r="C12" s="392"/>
      <c r="D12" s="393" t="s">
        <v>440</v>
      </c>
      <c r="E12" s="390" t="s">
        <v>1</v>
      </c>
      <c r="F12" s="101" t="s">
        <v>108</v>
      </c>
      <c r="G12" s="99">
        <f>IF('セグメント_新(Segment_New) '!G12="-","-",'セグメント_新(Segment_New) '!G12/'為替換算(currency conversion)'!$B$3)</f>
        <v>3527.3311184939093</v>
      </c>
      <c r="H12" s="299">
        <f>IF('セグメント_新(Segment_New) '!H12="-","-",'セグメント_新(Segment_New) '!H12/'為替換算(currency conversion)'!$B$3)</f>
        <v>4387.3754152823922</v>
      </c>
    </row>
    <row r="13" spans="1:8" s="17" customFormat="1" ht="18" customHeight="1">
      <c r="A13" s="91"/>
      <c r="B13" s="95"/>
      <c r="C13" s="392"/>
      <c r="D13" s="394" t="s">
        <v>441</v>
      </c>
      <c r="E13" s="390" t="s">
        <v>1</v>
      </c>
      <c r="F13" s="101" t="s">
        <v>442</v>
      </c>
      <c r="G13" s="99">
        <f>IF('セグメント_新(Segment_New) '!G13="-","-",'セグメント_新(Segment_New) '!G13/'為替換算(currency conversion)'!$B$3)</f>
        <v>4067.6042820228872</v>
      </c>
      <c r="H13" s="299">
        <f>IF('セグメント_新(Segment_New) '!H13="-","-",'セグメント_新(Segment_New) '!H13/'為替換算(currency conversion)'!$B$3)</f>
        <v>5112.3218899963094</v>
      </c>
    </row>
    <row r="14" spans="1:8" s="17" customFormat="1" ht="18" customHeight="1">
      <c r="A14" s="91"/>
      <c r="B14" s="95"/>
      <c r="C14" s="395"/>
      <c r="D14" s="394" t="s">
        <v>443</v>
      </c>
      <c r="E14" s="390" t="s">
        <v>1</v>
      </c>
      <c r="F14" s="101" t="s">
        <v>332</v>
      </c>
      <c r="G14" s="99" t="str">
        <f>IF('セグメント_新(Segment_New) '!G14="-","-",'セグメント_新(Segment_New) '!G14/'為替換算(currency conversion)'!$B$3)</f>
        <v>-</v>
      </c>
      <c r="H14" s="299">
        <f>IF('セグメント_新(Segment_New) '!H14="-","-",'セグメント_新(Segment_New) '!H14/'為替換算(currency conversion)'!$B$3)</f>
        <v>4302.3994093761539</v>
      </c>
    </row>
    <row r="15" spans="1:8" s="17" customFormat="1" ht="18" customHeight="1">
      <c r="A15" s="91"/>
      <c r="B15" s="95"/>
      <c r="C15" s="452" t="s">
        <v>128</v>
      </c>
      <c r="D15" s="453"/>
      <c r="E15" s="102" t="s">
        <v>63</v>
      </c>
      <c r="F15" s="103" t="s">
        <v>129</v>
      </c>
      <c r="G15" s="99">
        <f>IF('セグメント_新(Segment_New) '!G15="-","-",'セグメント_新(Segment_New) '!G15/'為替換算(currency conversion)'!$B$3)</f>
        <v>-1361.8678479143596</v>
      </c>
      <c r="H15" s="299">
        <f>IF('セグメント_新(Segment_New) '!H15="-","-",'セグメント_新(Segment_New) '!H15/'為替換算(currency conversion)'!$B$3)</f>
        <v>-1540.6053894425988</v>
      </c>
    </row>
    <row r="16" spans="1:8" s="17" customFormat="1" ht="18" customHeight="1">
      <c r="A16" s="91"/>
      <c r="B16" s="440" t="s">
        <v>50</v>
      </c>
      <c r="C16" s="441"/>
      <c r="D16" s="441"/>
      <c r="E16" s="380" t="s">
        <v>1</v>
      </c>
      <c r="F16" s="93" t="s">
        <v>73</v>
      </c>
      <c r="G16" s="94">
        <f>IF('セグメント_新(Segment_New) '!G16="-","-",'セグメント_新(Segment_New) '!G16/'為替換算(currency conversion)'!$B$3)</f>
        <v>1569.5090439276487</v>
      </c>
      <c r="H16" s="297">
        <f>IF('セグメント_新(Segment_New) '!H16="-","-",'セグメント_新(Segment_New) '!H16/'為替換算(currency conversion)'!$B$3)</f>
        <v>1912.9568106312295</v>
      </c>
    </row>
    <row r="17" spans="1:8" s="17" customFormat="1" ht="18" customHeight="1">
      <c r="A17" s="91"/>
      <c r="B17" s="95"/>
      <c r="C17" s="434" t="s">
        <v>336</v>
      </c>
      <c r="D17" s="435"/>
      <c r="E17" s="378" t="s">
        <v>1</v>
      </c>
      <c r="F17" s="96" t="s">
        <v>337</v>
      </c>
      <c r="G17" s="97">
        <f>IF('セグメント_新(Segment_New) '!G17="-","-",'セグメント_新(Segment_New) '!G17/'為替換算(currency conversion)'!$B$3)</f>
        <v>502.70948689553347</v>
      </c>
      <c r="H17" s="298">
        <f>IF('セグメント_新(Segment_New) '!H17="-","-",'セグメント_新(Segment_New) '!H17/'為替換算(currency conversion)'!$B$3)</f>
        <v>506.81432262827616</v>
      </c>
    </row>
    <row r="18" spans="1:8" s="18" customFormat="1" ht="18" customHeight="1">
      <c r="A18" s="91"/>
      <c r="B18" s="95"/>
      <c r="C18" s="436" t="s">
        <v>338</v>
      </c>
      <c r="D18" s="437"/>
      <c r="E18" s="379" t="s">
        <v>1</v>
      </c>
      <c r="F18" s="98" t="s">
        <v>339</v>
      </c>
      <c r="G18" s="99">
        <f>IF('セグメント_新(Segment_New) '!G18="-","-",'セグメント_新(Segment_New) '!G18/'為替換算(currency conversion)'!$B$3)</f>
        <v>448.9184200812108</v>
      </c>
      <c r="H18" s="299">
        <f>IF('セグメント_新(Segment_New) '!H18="-","-",'セグメント_新(Segment_New) '!H18/'為替換算(currency conversion)'!$B$3)</f>
        <v>507.92174234034701</v>
      </c>
    </row>
    <row r="19" spans="1:8" s="17" customFormat="1" ht="18" customHeight="1">
      <c r="A19" s="91"/>
      <c r="B19" s="95"/>
      <c r="C19" s="436" t="s">
        <v>334</v>
      </c>
      <c r="D19" s="437"/>
      <c r="E19" s="379" t="s">
        <v>1</v>
      </c>
      <c r="F19" s="98" t="s">
        <v>333</v>
      </c>
      <c r="G19" s="99">
        <f>IF('セグメント_新(Segment_New) '!G19="-","-",'セグメント_新(Segment_New) '!G19/'為替換算(currency conversion)'!$B$3)</f>
        <v>320.10335917312665</v>
      </c>
      <c r="H19" s="299">
        <f>IF('セグメント_新(Segment_New) '!H19="-","-",'セグメント_新(Segment_New) '!H19/'為替換算(currency conversion)'!$B$3)</f>
        <v>379.49796973052793</v>
      </c>
    </row>
    <row r="20" spans="1:8" s="17" customFormat="1" ht="18" customHeight="1">
      <c r="A20" s="91"/>
      <c r="B20" s="95"/>
      <c r="C20" s="448" t="s">
        <v>438</v>
      </c>
      <c r="D20" s="449"/>
      <c r="E20" s="390" t="s">
        <v>1</v>
      </c>
      <c r="F20" s="391" t="s">
        <v>439</v>
      </c>
      <c r="G20" s="99">
        <f>IF('セグメント_新(Segment_New) '!G20="-","-",'セグメント_新(Segment_New) '!G20/'為替換算(currency conversion)'!$B$3)</f>
        <v>229.70837947582135</v>
      </c>
      <c r="H20" s="299">
        <f>IF('セグメント_新(Segment_New) '!H20="-","-",'セグメント_新(Segment_New) '!H20/'為替換算(currency conversion)'!$B$3)</f>
        <v>602.41417497231453</v>
      </c>
    </row>
    <row r="21" spans="1:8" s="17" customFormat="1" ht="18" customHeight="1">
      <c r="A21" s="91"/>
      <c r="B21" s="95"/>
      <c r="C21" s="444" t="s">
        <v>340</v>
      </c>
      <c r="D21" s="445"/>
      <c r="E21" s="102" t="s">
        <v>1</v>
      </c>
      <c r="F21" s="103" t="s">
        <v>341</v>
      </c>
      <c r="G21" s="262">
        <f>IF('セグメント_新(Segment_New) '!G21="-","-",'セグメント_新(Segment_New) '!G21/'為替換算(currency conversion)'!$B$3)</f>
        <v>68.076781100036925</v>
      </c>
      <c r="H21" s="301">
        <f>IF('セグメント_新(Segment_New) '!H21="-","-",'セグメント_新(Segment_New) '!H21/'為替換算(currency conversion)'!$B$3)</f>
        <v>-83.691399040236263</v>
      </c>
    </row>
    <row r="22" spans="1:8" s="17" customFormat="1" ht="18" customHeight="1">
      <c r="A22" s="91"/>
      <c r="B22" s="446" t="s">
        <v>422</v>
      </c>
      <c r="C22" s="447"/>
      <c r="D22" s="447"/>
      <c r="E22" s="92" t="s">
        <v>63</v>
      </c>
      <c r="F22" s="106" t="s">
        <v>71</v>
      </c>
      <c r="G22" s="94">
        <f>IF('セグメント_新(Segment_New) '!G22="-","-",'セグメント_新(Segment_New) '!G22/'為替換算(currency conversion)'!$B$3)</f>
        <v>18840.206718346253</v>
      </c>
      <c r="H22" s="297">
        <f>IF('セグメント_新(Segment_New) '!H22="-","-",'セグメント_新(Segment_New) '!H22/'為替換算(currency conversion)'!$B$3)</f>
        <v>25767.308970099672</v>
      </c>
    </row>
    <row r="23" spans="1:8" s="17" customFormat="1" ht="18" customHeight="1">
      <c r="A23" s="91"/>
      <c r="B23" s="95"/>
      <c r="C23" s="434" t="s">
        <v>336</v>
      </c>
      <c r="D23" s="435"/>
      <c r="E23" s="378" t="s">
        <v>1</v>
      </c>
      <c r="F23" s="96" t="s">
        <v>337</v>
      </c>
      <c r="G23" s="97">
        <f>IF('セグメント_新(Segment_New) '!G23="-","-",'セグメント_新(Segment_New) '!G23/'為替換算(currency conversion)'!$B$3)</f>
        <v>3592.4621631598379</v>
      </c>
      <c r="H23" s="298">
        <f>IF('セグメント_新(Segment_New) '!H23="-","-",'セグメント_新(Segment_New) '!H23/'為替換算(currency conversion)'!$B$3)</f>
        <v>3862.0893318567742</v>
      </c>
    </row>
    <row r="24" spans="1:8" s="17" customFormat="1" ht="18" customHeight="1">
      <c r="A24" s="91"/>
      <c r="B24" s="95"/>
      <c r="C24" s="436" t="s">
        <v>338</v>
      </c>
      <c r="D24" s="437"/>
      <c r="E24" s="379" t="s">
        <v>1</v>
      </c>
      <c r="F24" s="98" t="s">
        <v>339</v>
      </c>
      <c r="G24" s="99">
        <f>IF('セグメント_新(Segment_New) '!G24="-","-",'セグメント_新(Segment_New) '!G24/'為替換算(currency conversion)'!$B$3)</f>
        <v>3937.0764119601331</v>
      </c>
      <c r="H24" s="299">
        <f>IF('セグメント_新(Segment_New) '!H24="-","-",'セグメント_新(Segment_New) '!H24/'為替換算(currency conversion)'!$B$3)</f>
        <v>4076.3307493540055</v>
      </c>
    </row>
    <row r="25" spans="1:8" s="17" customFormat="1" ht="18" customHeight="1">
      <c r="A25" s="91"/>
      <c r="B25" s="95"/>
      <c r="C25" s="436" t="s">
        <v>334</v>
      </c>
      <c r="D25" s="437"/>
      <c r="E25" s="379" t="s">
        <v>1</v>
      </c>
      <c r="F25" s="98" t="s">
        <v>333</v>
      </c>
      <c r="G25" s="99">
        <f>IF('セグメント_新(Segment_New) '!G25="-","-",'セグメント_新(Segment_New) '!G25/'為替換算(currency conversion)'!$B$3)</f>
        <v>3064.8652639350316</v>
      </c>
      <c r="H25" s="299">
        <f>IF('セグメント_新(Segment_New) '!H25="-","-",'セグメント_新(Segment_New) '!H25/'為替換算(currency conversion)'!$B$3)</f>
        <v>3392.2997416020676</v>
      </c>
    </row>
    <row r="26" spans="1:8" s="18" customFormat="1" ht="18" customHeight="1">
      <c r="A26" s="91"/>
      <c r="B26" s="95"/>
      <c r="C26" s="448" t="s">
        <v>438</v>
      </c>
      <c r="D26" s="449"/>
      <c r="E26" s="390" t="s">
        <v>1</v>
      </c>
      <c r="F26" s="391" t="s">
        <v>439</v>
      </c>
      <c r="G26" s="99">
        <f>IF('セグメント_新(Segment_New) '!G26="-","-",'セグメント_新(Segment_New) '!G26/'為替換算(currency conversion)'!$B$3)</f>
        <v>7597.9180509413072</v>
      </c>
      <c r="H26" s="299">
        <f>IF('セグメント_新(Segment_New) '!H26="-","-",'セグメント_新(Segment_New) '!H26/'為替換算(currency conversion)'!$B$3)</f>
        <v>13777.268364710226</v>
      </c>
    </row>
    <row r="27" spans="1:8" s="17" customFormat="1" ht="18" customHeight="1">
      <c r="A27" s="91"/>
      <c r="B27" s="104"/>
      <c r="C27" s="452" t="s">
        <v>340</v>
      </c>
      <c r="D27" s="453"/>
      <c r="E27" s="102" t="s">
        <v>1</v>
      </c>
      <c r="F27" s="103" t="s">
        <v>341</v>
      </c>
      <c r="G27" s="262">
        <f>IF('セグメント_新(Segment_New) '!G27="-","-",'セグメント_新(Segment_New) '!G27/'為替換算(currency conversion)'!$B$3)</f>
        <v>647.88482834994466</v>
      </c>
      <c r="H27" s="301">
        <f>IF('セグメント_新(Segment_New) '!H27="-","-",'セグメント_新(Segment_New) '!H27/'為替換算(currency conversion)'!$B$3)</f>
        <v>659.32078257659657</v>
      </c>
    </row>
    <row r="28" spans="1:8" s="17" customFormat="1" ht="28.8">
      <c r="A28" s="91"/>
      <c r="B28" s="450" t="s">
        <v>444</v>
      </c>
      <c r="C28" s="451"/>
      <c r="D28" s="451"/>
      <c r="E28" s="396" t="s">
        <v>1</v>
      </c>
      <c r="F28" s="397" t="s">
        <v>445</v>
      </c>
      <c r="G28" s="94">
        <f>IF('セグメント_新(Segment_New) '!G28="-","-",'セグメント_新(Segment_New) '!G28/'為替換算(currency conversion)'!$B$3)</f>
        <v>17724.747139165745</v>
      </c>
      <c r="H28" s="297">
        <f>IF('セグメント_新(Segment_New) '!H28="-","-",'セグメント_新(Segment_New) '!H28/'為替換算(currency conversion)'!$B$3)</f>
        <v>20122.310815799188</v>
      </c>
    </row>
    <row r="29" spans="1:8" s="17" customFormat="1" ht="18" customHeight="1">
      <c r="A29" s="91"/>
      <c r="B29" s="95"/>
      <c r="C29" s="434" t="s">
        <v>336</v>
      </c>
      <c r="D29" s="435"/>
      <c r="E29" s="378" t="s">
        <v>1</v>
      </c>
      <c r="F29" s="96" t="s">
        <v>337</v>
      </c>
      <c r="G29" s="97">
        <f>IF('セグメント_新(Segment_New) '!G29="-","-",'セグメント_新(Segment_New) '!G29/'為替換算(currency conversion)'!$B$3)</f>
        <v>4018.3093392395722</v>
      </c>
      <c r="H29" s="298">
        <f>IF('セグメント_新(Segment_New) '!H29="-","-",'セグメント_新(Segment_New) '!H29/'為替換算(currency conversion)'!$B$3)</f>
        <v>3659.7858988556668</v>
      </c>
    </row>
    <row r="30" spans="1:8" s="17" customFormat="1" ht="18" customHeight="1">
      <c r="A30" s="91"/>
      <c r="B30" s="95"/>
      <c r="C30" s="436" t="s">
        <v>338</v>
      </c>
      <c r="D30" s="437"/>
      <c r="E30" s="379" t="s">
        <v>1</v>
      </c>
      <c r="F30" s="98" t="s">
        <v>339</v>
      </c>
      <c r="G30" s="99">
        <f>IF('セグメント_新(Segment_New) '!G30="-","-",'セグメント_新(Segment_New) '!G30/'為替換算(currency conversion)'!$B$3)</f>
        <v>3234.5588778146921</v>
      </c>
      <c r="H30" s="299">
        <f>IF('セグメント_新(Segment_New) '!H30="-","-",'セグメント_新(Segment_New) '!H30/'為替換算(currency conversion)'!$B$3)</f>
        <v>3592.4547803617575</v>
      </c>
    </row>
    <row r="31" spans="1:8" s="17" customFormat="1" ht="18" customHeight="1">
      <c r="A31" s="91"/>
      <c r="B31" s="95"/>
      <c r="C31" s="436" t="s">
        <v>334</v>
      </c>
      <c r="D31" s="437"/>
      <c r="E31" s="379" t="s">
        <v>1</v>
      </c>
      <c r="F31" s="98" t="s">
        <v>333</v>
      </c>
      <c r="G31" s="99">
        <f>IF('セグメント_新(Segment_New) '!G31="-","-",'セグメント_新(Segment_New) '!G31/'為替換算(currency conversion)'!$B$3)</f>
        <v>2490.6976744186049</v>
      </c>
      <c r="H31" s="299">
        <f>IF('セグメント_新(Segment_New) '!H31="-","-",'セグメント_新(Segment_New) '!H31/'為替換算(currency conversion)'!$B$3)</f>
        <v>2984.8652639350316</v>
      </c>
    </row>
    <row r="32" spans="1:8" s="17" customFormat="1" ht="18" customHeight="1">
      <c r="A32" s="91"/>
      <c r="B32" s="95"/>
      <c r="C32" s="448" t="s">
        <v>438</v>
      </c>
      <c r="D32" s="449"/>
      <c r="E32" s="390" t="s">
        <v>1</v>
      </c>
      <c r="F32" s="391" t="s">
        <v>439</v>
      </c>
      <c r="G32" s="99">
        <f>IF('セグメント_新(Segment_New) '!G32="-","-",'セグメント_新(Segment_New) '!G32/'為替換算(currency conversion)'!$B$3)</f>
        <v>7495.8656330749363</v>
      </c>
      <c r="H32" s="299">
        <f>IF('セグメント_新(Segment_New) '!H32="-","-",'セグメント_新(Segment_New) '!H32/'為替換算(currency conversion)'!$B$3)</f>
        <v>9359.4019933554828</v>
      </c>
    </row>
    <row r="33" spans="1:14" s="17" customFormat="1" ht="18" customHeight="1">
      <c r="A33" s="91"/>
      <c r="B33" s="95"/>
      <c r="C33" s="392"/>
      <c r="D33" s="393" t="s">
        <v>440</v>
      </c>
      <c r="E33" s="390" t="s">
        <v>1</v>
      </c>
      <c r="F33" s="101" t="s">
        <v>108</v>
      </c>
      <c r="G33" s="99">
        <f>IF('セグメント_新(Segment_New) '!G33="-","-",'セグメント_新(Segment_New) '!G33/'為替換算(currency conversion)'!$B$3)</f>
        <v>3142.8276116648212</v>
      </c>
      <c r="H33" s="299">
        <f>IF('セグメント_新(Segment_New) '!H33="-","-",'セグメント_新(Segment_New) '!H33/'為替換算(currency conversion)'!$B$3)</f>
        <v>3454.8098929494281</v>
      </c>
    </row>
    <row r="34" spans="1:14" s="17" customFormat="1" ht="18" customHeight="1">
      <c r="A34" s="91"/>
      <c r="B34" s="95"/>
      <c r="C34" s="392"/>
      <c r="D34" s="394" t="s">
        <v>441</v>
      </c>
      <c r="E34" s="390" t="s">
        <v>1</v>
      </c>
      <c r="F34" s="101" t="s">
        <v>442</v>
      </c>
      <c r="G34" s="99">
        <f>IF('セグメント_新(Segment_New) '!G34="-","-",'セグメント_新(Segment_New) '!G34/'為替換算(currency conversion)'!$B$3)</f>
        <v>4218.7744555186418</v>
      </c>
      <c r="H34" s="299">
        <f>IF('セグメント_新(Segment_New) '!H34="-","-",'セグメント_新(Segment_New) '!H34/'為替換算(currency conversion)'!$B$3)</f>
        <v>5718.5603543743082</v>
      </c>
    </row>
    <row r="35" spans="1:14" s="17" customFormat="1" ht="18" customHeight="1" thickBot="1">
      <c r="A35" s="91"/>
      <c r="B35" s="155"/>
      <c r="C35" s="438" t="s">
        <v>340</v>
      </c>
      <c r="D35" s="439"/>
      <c r="E35" s="152" t="s">
        <v>1</v>
      </c>
      <c r="F35" s="153" t="s">
        <v>341</v>
      </c>
      <c r="G35" s="263">
        <f>IF('セグメント_新(Segment_New) '!G35="-","-",'セグメント_新(Segment_New) '!G35/'為替換算(currency conversion)'!$B$3)</f>
        <v>485.30823181985977</v>
      </c>
      <c r="H35" s="302">
        <f>IF('セグメント_新(Segment_New) '!H35="-","-",'セグメント_新(Segment_New) '!H35/'為替換算(currency conversion)'!$B$3)</f>
        <v>525.79549649317096</v>
      </c>
    </row>
    <row r="36" spans="1:14" s="110" customFormat="1" ht="14.25" customHeight="1">
      <c r="A36" s="31"/>
      <c r="B36" s="398"/>
      <c r="C36" s="396" t="s">
        <v>447</v>
      </c>
      <c r="D36" s="403"/>
      <c r="E36" s="396"/>
      <c r="F36" s="404"/>
      <c r="G36" s="399"/>
      <c r="H36" s="400"/>
      <c r="I36" s="399"/>
      <c r="J36" s="399"/>
      <c r="K36" s="399"/>
      <c r="L36" s="400"/>
      <c r="M36" s="399"/>
      <c r="N36" s="399"/>
    </row>
    <row r="37" spans="1:14" s="110" customFormat="1" ht="14.25" customHeight="1">
      <c r="A37" s="31"/>
      <c r="B37" s="398"/>
      <c r="C37" s="405" t="s">
        <v>448</v>
      </c>
      <c r="D37" s="403"/>
      <c r="E37" s="396"/>
      <c r="F37" s="404"/>
      <c r="G37" s="399"/>
      <c r="H37" s="400"/>
      <c r="I37" s="399"/>
      <c r="J37" s="399"/>
      <c r="K37" s="399"/>
      <c r="L37" s="400"/>
      <c r="M37" s="399"/>
      <c r="N37" s="399"/>
    </row>
    <row r="38" spans="1:14" s="110" customFormat="1" ht="14.25" customHeight="1">
      <c r="A38" s="31"/>
      <c r="B38" s="398"/>
      <c r="C38" s="405" t="s">
        <v>449</v>
      </c>
      <c r="D38" s="403"/>
      <c r="E38" s="396"/>
      <c r="F38" s="404"/>
      <c r="G38" s="399"/>
      <c r="H38" s="400"/>
      <c r="I38" s="399"/>
      <c r="J38" s="399"/>
      <c r="K38" s="399"/>
      <c r="L38" s="400"/>
      <c r="M38" s="399"/>
      <c r="N38" s="399"/>
    </row>
  </sheetData>
  <mergeCells count="24">
    <mergeCell ref="C21:D21"/>
    <mergeCell ref="B22:D22"/>
    <mergeCell ref="C23:D23"/>
    <mergeCell ref="C20:D20"/>
    <mergeCell ref="C35:D35"/>
    <mergeCell ref="C24:D24"/>
    <mergeCell ref="C25:D25"/>
    <mergeCell ref="C26:D26"/>
    <mergeCell ref="B28:D28"/>
    <mergeCell ref="C29:D29"/>
    <mergeCell ref="C27:D27"/>
    <mergeCell ref="C30:D30"/>
    <mergeCell ref="C31:D31"/>
    <mergeCell ref="C32:D32"/>
    <mergeCell ref="B7:D7"/>
    <mergeCell ref="C8:D8"/>
    <mergeCell ref="C9:D9"/>
    <mergeCell ref="C10:D10"/>
    <mergeCell ref="C19:D19"/>
    <mergeCell ref="C15:D15"/>
    <mergeCell ref="B16:D16"/>
    <mergeCell ref="C17:D17"/>
    <mergeCell ref="C18:D18"/>
    <mergeCell ref="C11:D11"/>
  </mergeCells>
  <phoneticPr fontId="9"/>
  <printOptions horizontalCentered="1"/>
  <pageMargins left="0.39370078740157483" right="0.39370078740157483" top="0.39370078740157483" bottom="0.39370078740157483" header="0.19685039370078741" footer="0.19685039370078741"/>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view="pageBreakPreview" zoomScaleNormal="100" zoomScaleSheetLayoutView="100" workbookViewId="0"/>
  </sheetViews>
  <sheetFormatPr defaultColWidth="9" defaultRowHeight="16.2"/>
  <cols>
    <col min="1" max="1" width="3.44140625" style="1" customWidth="1"/>
    <col min="2" max="2" width="1.6640625" style="15" customWidth="1"/>
    <col min="3" max="3" width="3.44140625" style="15" customWidth="1"/>
    <col min="4" max="4" width="29.21875" style="15" customWidth="1"/>
    <col min="5" max="5" width="1.6640625" style="15" customWidth="1"/>
    <col min="6" max="6" width="32.6640625" style="15" customWidth="1"/>
    <col min="7" max="9" width="15.44140625" style="15" customWidth="1"/>
    <col min="10" max="12" width="15.33203125" style="15" customWidth="1"/>
    <col min="13" max="16384" width="9" style="15"/>
  </cols>
  <sheetData>
    <row r="1" spans="1:12" s="11" customFormat="1" ht="19.5" customHeight="1">
      <c r="A1" s="14" t="s">
        <v>112</v>
      </c>
      <c r="B1" s="13"/>
      <c r="C1" s="13"/>
      <c r="D1" s="13"/>
      <c r="E1" s="13"/>
      <c r="F1" s="13"/>
      <c r="G1" s="13"/>
      <c r="H1" s="21"/>
      <c r="I1" s="21"/>
      <c r="J1" s="13"/>
      <c r="K1" s="21"/>
      <c r="L1" s="13"/>
    </row>
    <row r="2" spans="1:12" s="5" customFormat="1" ht="15" customHeight="1">
      <c r="A2" s="268" t="s">
        <v>111</v>
      </c>
      <c r="G2" s="1"/>
      <c r="H2" s="1"/>
      <c r="I2" s="1"/>
      <c r="J2" s="1"/>
      <c r="K2" s="1"/>
      <c r="L2" s="1"/>
    </row>
    <row r="3" spans="1:12" s="16" customFormat="1" ht="18" customHeight="1">
      <c r="A3" s="7" t="s">
        <v>455</v>
      </c>
    </row>
    <row r="4" spans="1:12" s="16" customFormat="1" ht="9" customHeight="1">
      <c r="A4" s="7"/>
      <c r="B4" s="1"/>
    </row>
    <row r="5" spans="1:12" s="16" customFormat="1" ht="18" customHeight="1" thickBot="1">
      <c r="A5" s="20"/>
      <c r="B5" s="31" t="str">
        <f>"（単位：百万"&amp;'為替換算(currency conversion)'!$A$3&amp;"/Unit: "&amp;'為替換算(currency conversion)'!$A$3&amp;" million）"</f>
        <v>（単位：百万USD/Unit: USD million）</v>
      </c>
    </row>
    <row r="6" spans="1:12" s="18" customFormat="1" ht="18.75" customHeight="1" thickBot="1">
      <c r="A6" s="35"/>
      <c r="B6" s="86"/>
      <c r="C6" s="87"/>
      <c r="D6" s="88" t="s">
        <v>76</v>
      </c>
      <c r="E6" s="89" t="s">
        <v>1</v>
      </c>
      <c r="F6" s="90" t="s">
        <v>75</v>
      </c>
      <c r="G6" s="148" t="s">
        <v>121</v>
      </c>
      <c r="H6" s="148" t="s">
        <v>122</v>
      </c>
      <c r="I6" s="148" t="s">
        <v>274</v>
      </c>
      <c r="J6" s="290" t="s">
        <v>310</v>
      </c>
      <c r="K6" s="145" t="s">
        <v>316</v>
      </c>
      <c r="L6" s="16"/>
    </row>
    <row r="7" spans="1:12" s="17" customFormat="1" ht="18" customHeight="1">
      <c r="A7" s="91"/>
      <c r="B7" s="432" t="s">
        <v>59</v>
      </c>
      <c r="C7" s="433"/>
      <c r="D7" s="433"/>
      <c r="E7" s="92" t="s">
        <v>63</v>
      </c>
      <c r="F7" s="93" t="s">
        <v>74</v>
      </c>
      <c r="G7" s="94">
        <f>'セグメント_旧(Segment_Old)'!G7/'為替換算(currency conversion)'!$B$3</f>
        <v>15058.619416758953</v>
      </c>
      <c r="H7" s="94">
        <f>'セグメント_旧(Segment_Old)'!H7/'為替換算(currency conversion)'!$B$3</f>
        <v>15973.606496862312</v>
      </c>
      <c r="I7" s="94">
        <f>'セグメント_旧(Segment_Old)'!I7/'為替換算(currency conversion)'!$B$3</f>
        <v>16735.385751199705</v>
      </c>
      <c r="J7" s="291">
        <f>'セグメント_旧(Segment_Old)'!J7/'為替換算(currency conversion)'!$B$3</f>
        <v>17118.183831672206</v>
      </c>
      <c r="K7" s="297">
        <f>'セグメント_旧(Segment_Old)'!K7/'為替換算(currency conversion)'!$B$3</f>
        <v>18840.206718346253</v>
      </c>
      <c r="L7" s="16"/>
    </row>
    <row r="8" spans="1:12" s="17" customFormat="1" ht="18" customHeight="1">
      <c r="A8" s="91"/>
      <c r="B8" s="95"/>
      <c r="C8" s="434" t="s">
        <v>69</v>
      </c>
      <c r="D8" s="435"/>
      <c r="E8" s="378" t="s">
        <v>63</v>
      </c>
      <c r="F8" s="96" t="s">
        <v>68</v>
      </c>
      <c r="G8" s="97">
        <f>'セグメント_旧(Segment_Old)'!G8/'為替換算(currency conversion)'!$B$3</f>
        <v>3284.887412329273</v>
      </c>
      <c r="H8" s="97">
        <f>'セグメント_旧(Segment_Old)'!H8/'為替換算(currency conversion)'!$B$3</f>
        <v>3543.263196751569</v>
      </c>
      <c r="I8" s="97">
        <f>'セグメント_旧(Segment_Old)'!I8/'為替換算(currency conversion)'!$B$3</f>
        <v>3692.5507567368036</v>
      </c>
      <c r="J8" s="292">
        <f>'セグメント_旧(Segment_Old)'!J8/'為替換算(currency conversion)'!$B$3</f>
        <v>3990.2694721299376</v>
      </c>
      <c r="K8" s="298">
        <f>'セグメント_旧(Segment_Old)'!K8/'為替換算(currency conversion)'!$B$3</f>
        <v>4300</v>
      </c>
      <c r="L8" s="16"/>
    </row>
    <row r="9" spans="1:12" s="17" customFormat="1" ht="18" customHeight="1">
      <c r="A9" s="91"/>
      <c r="B9" s="95"/>
      <c r="C9" s="436" t="s">
        <v>67</v>
      </c>
      <c r="D9" s="437"/>
      <c r="E9" s="379" t="s">
        <v>1</v>
      </c>
      <c r="F9" s="98" t="s">
        <v>66</v>
      </c>
      <c r="G9" s="99">
        <f>'セグメント_旧(Segment_Old)'!G9/'為替換算(currency conversion)'!$B$3</f>
        <v>4133.8279808047255</v>
      </c>
      <c r="H9" s="99">
        <f>'セグメント_旧(Segment_Old)'!H9/'為替換算(currency conversion)'!$B$3</f>
        <v>4127.9808047249908</v>
      </c>
      <c r="I9" s="99">
        <f>'セグメント_旧(Segment_Old)'!I9/'為替換算(currency conversion)'!$B$3</f>
        <v>4284.7028423772617</v>
      </c>
      <c r="J9" s="293">
        <f>'セグメント_旧(Segment_Old)'!J9/'為替換算(currency conversion)'!$B$3</f>
        <v>4485.7364341085276</v>
      </c>
      <c r="K9" s="299">
        <f>'セグメント_旧(Segment_Old)'!K9/'為替換算(currency conversion)'!$B$3</f>
        <v>4673.7763012181622</v>
      </c>
      <c r="L9" s="16"/>
    </row>
    <row r="10" spans="1:12" s="17" customFormat="1" ht="18" customHeight="1">
      <c r="A10" s="91"/>
      <c r="B10" s="95"/>
      <c r="C10" s="436" t="s">
        <v>65</v>
      </c>
      <c r="D10" s="437"/>
      <c r="E10" s="379" t="s">
        <v>1</v>
      </c>
      <c r="F10" s="98" t="s">
        <v>64</v>
      </c>
      <c r="G10" s="99">
        <f>'セグメント_旧(Segment_Old)'!G10/'為替換算(currency conversion)'!$B$3</f>
        <v>3529.7674418604656</v>
      </c>
      <c r="H10" s="99">
        <f>'セグメント_旧(Segment_Old)'!H10/'為替換算(currency conversion)'!$B$3</f>
        <v>3911.5245478036177</v>
      </c>
      <c r="I10" s="99">
        <f>'セグメント_旧(Segment_Old)'!I10/'為替換算(currency conversion)'!$B$3</f>
        <v>4345.3525286083432</v>
      </c>
      <c r="J10" s="293">
        <f>'セグメント_旧(Segment_Old)'!J10/'為替換算(currency conversion)'!$B$3</f>
        <v>4362.3551125876711</v>
      </c>
      <c r="K10" s="299">
        <f>'セグメント_旧(Segment_Old)'!K10/'為替換算(currency conversion)'!$B$3</f>
        <v>4820.2805463270588</v>
      </c>
      <c r="L10" s="16"/>
    </row>
    <row r="11" spans="1:12" s="17" customFormat="1" ht="18" customHeight="1">
      <c r="A11" s="91"/>
      <c r="B11" s="95"/>
      <c r="C11" s="454" t="s">
        <v>107</v>
      </c>
      <c r="D11" s="455"/>
      <c r="E11" s="100" t="s">
        <v>63</v>
      </c>
      <c r="F11" s="101" t="s">
        <v>108</v>
      </c>
      <c r="G11" s="111">
        <f>'セグメント_旧(Segment_Old)'!G11/'為替換算(currency conversion)'!$B$3</f>
        <v>3159.3798449612405</v>
      </c>
      <c r="H11" s="261">
        <f>'セグメント_旧(Segment_Old)'!H11/'為替換算(currency conversion)'!$B$3</f>
        <v>3114.950166112957</v>
      </c>
      <c r="I11" s="261">
        <f>'セグメント_旧(Segment_Old)'!I11/'為替換算(currency conversion)'!$B$3</f>
        <v>3145.1458102620895</v>
      </c>
      <c r="J11" s="294">
        <f>'セグメント_旧(Segment_Old)'!J11/'為替換算(currency conversion)'!$B$3</f>
        <v>3169.9963086009602</v>
      </c>
      <c r="K11" s="300">
        <f>'セグメント_旧(Segment_Old)'!K11/'為替換算(currency conversion)'!$B$3</f>
        <v>3511.6722037652271</v>
      </c>
      <c r="L11" s="16"/>
    </row>
    <row r="12" spans="1:12" s="17" customFormat="1" ht="18" customHeight="1">
      <c r="A12" s="91"/>
      <c r="B12" s="95"/>
      <c r="C12" s="454" t="s">
        <v>126</v>
      </c>
      <c r="D12" s="455"/>
      <c r="E12" s="100" t="s">
        <v>1</v>
      </c>
      <c r="F12" s="101" t="s">
        <v>127</v>
      </c>
      <c r="G12" s="151">
        <f>'セグメント_旧(Segment_Old)'!G12/'為替換算(currency conversion)'!$B$3</f>
        <v>2860.7751937984499</v>
      </c>
      <c r="H12" s="261">
        <f>'セグメント_旧(Segment_Old)'!H12/'為替換算(currency conversion)'!$B$3</f>
        <v>3249.4130675526026</v>
      </c>
      <c r="I12" s="261">
        <f>'セグメント_旧(Segment_Old)'!I12/'為替換算(currency conversion)'!$B$3</f>
        <v>3362.4363233665563</v>
      </c>
      <c r="J12" s="294">
        <f>'セグメント_旧(Segment_Old)'!J12/'為替換算(currency conversion)'!$B$3</f>
        <v>3353.6286452565523</v>
      </c>
      <c r="K12" s="300">
        <f>'セグメント_旧(Segment_Old)'!K12/'為替換算(currency conversion)'!$B$3</f>
        <v>4067.0727205610929</v>
      </c>
      <c r="L12" s="16"/>
    </row>
    <row r="13" spans="1:12" s="17" customFormat="1" ht="18" customHeight="1">
      <c r="A13" s="91"/>
      <c r="B13" s="95"/>
      <c r="C13" s="452" t="s">
        <v>128</v>
      </c>
      <c r="D13" s="453"/>
      <c r="E13" s="102" t="s">
        <v>63</v>
      </c>
      <c r="F13" s="103" t="s">
        <v>129</v>
      </c>
      <c r="G13" s="150">
        <f>'セグメント_旧(Segment_Old)'!G13/'為替換算(currency conversion)'!$B$3</f>
        <v>-1910.0258397932819</v>
      </c>
      <c r="H13" s="262">
        <f>'セグメント_旧(Segment_Old)'!H13/'為替換算(currency conversion)'!$B$3</f>
        <v>-1973.527847554376</v>
      </c>
      <c r="I13" s="262">
        <f>'セグメント_旧(Segment_Old)'!I13/'為替換算(currency conversion)'!$B$3</f>
        <v>-2094.7986017557878</v>
      </c>
      <c r="J13" s="295">
        <f>'セグメント_旧(Segment_Old)'!J13/'為替換算(currency conversion)'!$B$3</f>
        <v>-2243.7947582133629</v>
      </c>
      <c r="K13" s="301">
        <f>'セグメント_旧(Segment_Old)'!K13/'為替換算(currency conversion)'!$B$3</f>
        <v>-2532.5981365727289</v>
      </c>
      <c r="L13" s="16"/>
    </row>
    <row r="14" spans="1:12" s="17" customFormat="1" ht="18" customHeight="1">
      <c r="A14" s="91"/>
      <c r="B14" s="440" t="s">
        <v>125</v>
      </c>
      <c r="C14" s="441"/>
      <c r="D14" s="441"/>
      <c r="E14" s="380" t="s">
        <v>1</v>
      </c>
      <c r="F14" s="93" t="s">
        <v>73</v>
      </c>
      <c r="G14" s="94">
        <f>'セグメント_旧(Segment_Old)'!G14/'為替換算(currency conversion)'!$B$3</f>
        <v>908.97009966777421</v>
      </c>
      <c r="H14" s="94">
        <f>'セグメント_旧(Segment_Old)'!H14/'為替換算(currency conversion)'!$B$3</f>
        <v>1090.5574012550758</v>
      </c>
      <c r="I14" s="94">
        <f>'セグメント_旧(Segment_Old)'!I14/'為替換算(currency conversion)'!$B$3</f>
        <v>966.68143226282768</v>
      </c>
      <c r="J14" s="291">
        <f>'セグメント_旧(Segment_Old)'!J14/'為替換算(currency conversion)'!$B$3</f>
        <v>1027.4861572535992</v>
      </c>
      <c r="K14" s="297">
        <f>'セグメント_旧(Segment_Old)'!K14/'為替換算(currency conversion)'!$B$3</f>
        <v>1569.5090439276487</v>
      </c>
      <c r="L14" s="16"/>
    </row>
    <row r="15" spans="1:12" s="17" customFormat="1" ht="18" customHeight="1">
      <c r="A15" s="91"/>
      <c r="B15" s="95"/>
      <c r="C15" s="434" t="s">
        <v>69</v>
      </c>
      <c r="D15" s="435"/>
      <c r="E15" s="378" t="s">
        <v>63</v>
      </c>
      <c r="F15" s="96" t="s">
        <v>68</v>
      </c>
      <c r="G15" s="97">
        <f>'セグメント_旧(Segment_Old)'!G15/'為替換算(currency conversion)'!$B$3</f>
        <v>282.60612772240682</v>
      </c>
      <c r="H15" s="97">
        <f>'セグメント_旧(Segment_Old)'!H15/'為替換算(currency conversion)'!$B$3</f>
        <v>323.8981173864895</v>
      </c>
      <c r="I15" s="97">
        <f>'セグメント_旧(Segment_Old)'!I15/'為替換算(currency conversion)'!$B$3</f>
        <v>389.82650424510894</v>
      </c>
      <c r="J15" s="292">
        <f>'セグメント_旧(Segment_Old)'!J15/'為替換算(currency conversion)'!$B$3</f>
        <v>500.73827980804731</v>
      </c>
      <c r="K15" s="298">
        <f>'セグメント_旧(Segment_Old)'!K15/'為替換算(currency conversion)'!$B$3</f>
        <v>502.70948689553347</v>
      </c>
      <c r="L15" s="16"/>
    </row>
    <row r="16" spans="1:12" s="18" customFormat="1" ht="18" customHeight="1">
      <c r="A16" s="91"/>
      <c r="B16" s="95"/>
      <c r="C16" s="436" t="s">
        <v>67</v>
      </c>
      <c r="D16" s="437"/>
      <c r="E16" s="379" t="s">
        <v>1</v>
      </c>
      <c r="F16" s="98" t="s">
        <v>66</v>
      </c>
      <c r="G16" s="99">
        <f>'セグメント_旧(Segment_Old)'!G16/'為替換算(currency conversion)'!$B$3</f>
        <v>379.72683647102252</v>
      </c>
      <c r="H16" s="99">
        <f>'セグメント_旧(Segment_Old)'!H16/'為替換算(currency conversion)'!$B$3</f>
        <v>390.77150239940943</v>
      </c>
      <c r="I16" s="99">
        <f>'セグメント_旧(Segment_Old)'!I16/'為替換算(currency conversion)'!$B$3</f>
        <v>371.90107050572169</v>
      </c>
      <c r="J16" s="293">
        <f>'セグメント_旧(Segment_Old)'!J16/'為替換算(currency conversion)'!$B$3</f>
        <v>418.69324473975638</v>
      </c>
      <c r="K16" s="299">
        <f>'セグメント_旧(Segment_Old)'!K16/'為替換算(currency conversion)'!$B$3</f>
        <v>460.18456995201183</v>
      </c>
      <c r="L16" s="16"/>
    </row>
    <row r="17" spans="1:12" s="17" customFormat="1" ht="18" customHeight="1">
      <c r="A17" s="91"/>
      <c r="B17" s="95"/>
      <c r="C17" s="436" t="s">
        <v>65</v>
      </c>
      <c r="D17" s="437"/>
      <c r="E17" s="379" t="s">
        <v>1</v>
      </c>
      <c r="F17" s="98" t="s">
        <v>64</v>
      </c>
      <c r="G17" s="99">
        <f>'セグメント_旧(Segment_Old)'!G17/'為替換算(currency conversion)'!$B$3</f>
        <v>299.18789221114804</v>
      </c>
      <c r="H17" s="99">
        <f>'セグメント_旧(Segment_Old)'!H17/'為替換算(currency conversion)'!$B$3</f>
        <v>358.16906607604284</v>
      </c>
      <c r="I17" s="99">
        <f>'セグメント_旧(Segment_Old)'!I17/'為替換算(currency conversion)'!$B$3</f>
        <v>395.23071244001483</v>
      </c>
      <c r="J17" s="293">
        <f>'セグメント_旧(Segment_Old)'!J17/'為替換算(currency conversion)'!$B$3</f>
        <v>386.19416758951644</v>
      </c>
      <c r="K17" s="299">
        <f>'セグメント_旧(Segment_Old)'!K17/'為替換算(currency conversion)'!$B$3</f>
        <v>473.57696566998897</v>
      </c>
      <c r="L17" s="16"/>
    </row>
    <row r="18" spans="1:12" s="17" customFormat="1" ht="18" customHeight="1">
      <c r="A18" s="91"/>
      <c r="B18" s="95"/>
      <c r="C18" s="454" t="s">
        <v>107</v>
      </c>
      <c r="D18" s="455"/>
      <c r="E18" s="100" t="s">
        <v>63</v>
      </c>
      <c r="F18" s="101" t="s">
        <v>108</v>
      </c>
      <c r="G18" s="111">
        <f>'セグメント_旧(Segment_Old)'!G18/'為替換算(currency conversion)'!$B$3</f>
        <v>-31.148025101513475</v>
      </c>
      <c r="H18" s="261">
        <f>'セグメント_旧(Segment_Old)'!H18/'為替換算(currency conversion)'!$B$3</f>
        <v>25.758582502768551</v>
      </c>
      <c r="I18" s="261">
        <f>'セグメント_旧(Segment_Old)'!I18/'為替換算(currency conversion)'!$B$3</f>
        <v>23.927648578811372</v>
      </c>
      <c r="J18" s="294">
        <f>'セグメント_旧(Segment_Old)'!J18/'為替換算(currency conversion)'!$B$3</f>
        <v>-119.31339977851607</v>
      </c>
      <c r="K18" s="300">
        <f>'セグメント_旧(Segment_Old)'!K18/'為替換算(currency conversion)'!$B$3</f>
        <v>126.75526024363235</v>
      </c>
      <c r="L18" s="16"/>
    </row>
    <row r="19" spans="1:12" s="17" customFormat="1" ht="18" customHeight="1">
      <c r="A19" s="91"/>
      <c r="B19" s="95"/>
      <c r="C19" s="454" t="s">
        <v>126</v>
      </c>
      <c r="D19" s="455"/>
      <c r="E19" s="100" t="s">
        <v>1</v>
      </c>
      <c r="F19" s="101" t="s">
        <v>127</v>
      </c>
      <c r="G19" s="151">
        <f>'セグメント_旧(Segment_Old)'!G19/'為替換算(currency conversion)'!$B$3</f>
        <v>35.880398671096351</v>
      </c>
      <c r="H19" s="261">
        <f>'セグメント_旧(Segment_Old)'!H19/'為替換算(currency conversion)'!$B$3</f>
        <v>58.287190845330386</v>
      </c>
      <c r="I19" s="261">
        <f>'セグメント_旧(Segment_Old)'!I19/'為替換算(currency conversion)'!$B$3</f>
        <v>-106.37135474344778</v>
      </c>
      <c r="J19" s="294">
        <f>'セグメント_旧(Segment_Old)'!J19/'為替換算(currency conversion)'!$B$3</f>
        <v>-44.894795127353269</v>
      </c>
      <c r="K19" s="300">
        <f>'セグメント_旧(Segment_Old)'!K19/'為替換算(currency conversion)'!$B$3</f>
        <v>115.23071244001477</v>
      </c>
      <c r="L19" s="16"/>
    </row>
    <row r="20" spans="1:12" s="17" customFormat="1" ht="18" customHeight="1">
      <c r="A20" s="91"/>
      <c r="B20" s="95"/>
      <c r="C20" s="444" t="s">
        <v>128</v>
      </c>
      <c r="D20" s="445"/>
      <c r="E20" s="102" t="s">
        <v>63</v>
      </c>
      <c r="F20" s="103" t="s">
        <v>129</v>
      </c>
      <c r="G20" s="150">
        <f>'セグメント_旧(Segment_Old)'!G20/'為替換算(currency conversion)'!$B$3</f>
        <v>-57.290513104466598</v>
      </c>
      <c r="H20" s="262">
        <f>'セグメント_旧(Segment_Old)'!H20/'為替換算(currency conversion)'!$B$3</f>
        <v>-66.325770619573987</v>
      </c>
      <c r="I20" s="262">
        <f>'セグメント_旧(Segment_Old)'!I20/'為替換算(currency conversion)'!$B$3</f>
        <v>-107.82890353217809</v>
      </c>
      <c r="J20" s="295">
        <f>'セグメント_旧(Segment_Old)'!J20/'為替換算(currency conversion)'!$B$3</f>
        <v>-113.93133997785162</v>
      </c>
      <c r="K20" s="301">
        <f>'セグメント_旧(Segment_Old)'!K20/'為替換算(currency conversion)'!$B$3</f>
        <v>-108.93933436796435</v>
      </c>
      <c r="L20" s="16"/>
    </row>
    <row r="21" spans="1:12" s="17" customFormat="1" ht="18" customHeight="1">
      <c r="A21" s="91"/>
      <c r="B21" s="446" t="s">
        <v>72</v>
      </c>
      <c r="C21" s="447"/>
      <c r="D21" s="447"/>
      <c r="E21" s="92" t="s">
        <v>63</v>
      </c>
      <c r="F21" s="106" t="s">
        <v>71</v>
      </c>
      <c r="G21" s="94">
        <f>'セグメント_旧(Segment_Old)'!G21/'為替換算(currency conversion)'!$B$3</f>
        <v>15058.619416758953</v>
      </c>
      <c r="H21" s="94">
        <f>'セグメント_旧(Segment_Old)'!H21/'為替換算(currency conversion)'!$B$3</f>
        <v>15973.606496862312</v>
      </c>
      <c r="I21" s="94">
        <f>'セグメント_旧(Segment_Old)'!I21/'為替換算(currency conversion)'!$B$3</f>
        <v>16735.385751199705</v>
      </c>
      <c r="J21" s="291">
        <f>'セグメント_旧(Segment_Old)'!J21/'為替換算(currency conversion)'!$B$3</f>
        <v>17118.183831672206</v>
      </c>
      <c r="K21" s="297">
        <f>'セグメント_旧(Segment_Old)'!K21/'為替換算(currency conversion)'!$B$3</f>
        <v>18840.206718346253</v>
      </c>
      <c r="L21" s="16"/>
    </row>
    <row r="22" spans="1:12" s="17" customFormat="1" ht="18" customHeight="1">
      <c r="A22" s="91"/>
      <c r="B22" s="95"/>
      <c r="C22" s="434" t="s">
        <v>69</v>
      </c>
      <c r="D22" s="435"/>
      <c r="E22" s="378" t="s">
        <v>63</v>
      </c>
      <c r="F22" s="96" t="s">
        <v>68</v>
      </c>
      <c r="G22" s="97">
        <f>'セグメント_旧(Segment_Old)'!G22/'為替換算(currency conversion)'!$B$3</f>
        <v>2670.8527131782948</v>
      </c>
      <c r="H22" s="97">
        <f>'セグメント_旧(Segment_Old)'!H22/'為替換算(currency conversion)'!$B$3</f>
        <v>2950.0258397932821</v>
      </c>
      <c r="I22" s="97">
        <f>'セグメント_旧(Segment_Old)'!I22/'為替換算(currency conversion)'!$B$3</f>
        <v>3054.573643410853</v>
      </c>
      <c r="J22" s="292">
        <f>'セグメント_旧(Segment_Old)'!J22/'為替換算(currency conversion)'!$B$3</f>
        <v>3337.34219269103</v>
      </c>
      <c r="K22" s="298">
        <f>'セグメント_旧(Segment_Old)'!K22/'為替換算(currency conversion)'!$B$3</f>
        <v>3592.4621631598379</v>
      </c>
      <c r="L22" s="16"/>
    </row>
    <row r="23" spans="1:12" s="17" customFormat="1" ht="18" customHeight="1">
      <c r="A23" s="91"/>
      <c r="B23" s="95"/>
      <c r="C23" s="436" t="s">
        <v>67</v>
      </c>
      <c r="D23" s="437"/>
      <c r="E23" s="379" t="s">
        <v>1</v>
      </c>
      <c r="F23" s="98" t="s">
        <v>66</v>
      </c>
      <c r="G23" s="99">
        <f>'セグメント_旧(Segment_Old)'!G23/'為替換算(currency conversion)'!$B$3</f>
        <v>3665.0203026947215</v>
      </c>
      <c r="H23" s="99">
        <f>'セグメント_旧(Segment_Old)'!H23/'為替換算(currency conversion)'!$B$3</f>
        <v>3629.2284976005908</v>
      </c>
      <c r="I23" s="99">
        <f>'セグメント_旧(Segment_Old)'!I23/'為替換算(currency conversion)'!$B$3</f>
        <v>3731.819859726837</v>
      </c>
      <c r="J23" s="293">
        <f>'セグメント_旧(Segment_Old)'!J23/'為替換算(currency conversion)'!$B$3</f>
        <v>3824.7545219638246</v>
      </c>
      <c r="K23" s="299">
        <f>'セグメント_旧(Segment_Old)'!K23/'為替換算(currency conversion)'!$B$3</f>
        <v>3997.1502399409378</v>
      </c>
      <c r="L23" s="16"/>
    </row>
    <row r="24" spans="1:12" s="17" customFormat="1" ht="18" customHeight="1">
      <c r="A24" s="91"/>
      <c r="B24" s="95"/>
      <c r="C24" s="436" t="s">
        <v>65</v>
      </c>
      <c r="D24" s="437"/>
      <c r="E24" s="379" t="s">
        <v>1</v>
      </c>
      <c r="F24" s="98" t="s">
        <v>64</v>
      </c>
      <c r="G24" s="99">
        <f>'セグメント_旧(Segment_Old)'!G24/'為替換算(currency conversion)'!$B$3</f>
        <v>2511.5245478036177</v>
      </c>
      <c r="H24" s="99">
        <f>'セグメント_旧(Segment_Old)'!H24/'為替換算(currency conversion)'!$B$3</f>
        <v>2799.8080472499078</v>
      </c>
      <c r="I24" s="99">
        <f>'セグメント_旧(Segment_Old)'!I24/'為替換算(currency conversion)'!$B$3</f>
        <v>3159.7046880767812</v>
      </c>
      <c r="J24" s="293">
        <f>'セグメント_旧(Segment_Old)'!J24/'為替換算(currency conversion)'!$B$3</f>
        <v>3158.0140273163533</v>
      </c>
      <c r="K24" s="299">
        <f>'セグメント_旧(Segment_Old)'!K24/'為替換算(currency conversion)'!$B$3</f>
        <v>3400.8194905869327</v>
      </c>
      <c r="L24" s="16"/>
    </row>
    <row r="25" spans="1:12" s="18" customFormat="1" ht="18" customHeight="1">
      <c r="A25" s="91"/>
      <c r="B25" s="95"/>
      <c r="C25" s="454" t="s">
        <v>107</v>
      </c>
      <c r="D25" s="455"/>
      <c r="E25" s="100" t="s">
        <v>63</v>
      </c>
      <c r="F25" s="101" t="s">
        <v>108</v>
      </c>
      <c r="G25" s="111">
        <f>'セグメント_旧(Segment_Old)'!G25/'為替換算(currency conversion)'!$B$3</f>
        <v>3117.4750830564785</v>
      </c>
      <c r="H25" s="261">
        <f>'セグメント_旧(Segment_Old)'!H25/'為替換算(currency conversion)'!$B$3</f>
        <v>3074.8172757475086</v>
      </c>
      <c r="I25" s="261">
        <f>'セグメント_旧(Segment_Old)'!I25/'為替換算(currency conversion)'!$B$3</f>
        <v>3095.6958287190846</v>
      </c>
      <c r="J25" s="294">
        <f>'セグメント_旧(Segment_Old)'!J25/'為替換算(currency conversion)'!$B$3</f>
        <v>3121.2403100775196</v>
      </c>
      <c r="K25" s="300">
        <f>'セグメント_旧(Segment_Old)'!K25/'為替換算(currency conversion)'!$B$3</f>
        <v>3454.3816906607608</v>
      </c>
      <c r="L25" s="16"/>
    </row>
    <row r="26" spans="1:12" s="17" customFormat="1" ht="18" customHeight="1">
      <c r="A26" s="91"/>
      <c r="B26" s="95"/>
      <c r="C26" s="454" t="s">
        <v>126</v>
      </c>
      <c r="D26" s="455"/>
      <c r="E26" s="100" t="s">
        <v>1</v>
      </c>
      <c r="F26" s="101" t="s">
        <v>127</v>
      </c>
      <c r="G26" s="111">
        <f>'セグメント_旧(Segment_Old)'!G26/'為替換算(currency conversion)'!$B$3</f>
        <v>2833.9830195644154</v>
      </c>
      <c r="H26" s="261">
        <f>'セグメント_旧(Segment_Old)'!H26/'為替換算(currency conversion)'!$B$3</f>
        <v>3203.0860095976377</v>
      </c>
      <c r="I26" s="261">
        <f>'セグメント_旧(Segment_Old)'!I26/'為替換算(currency conversion)'!$B$3</f>
        <v>3319.9335548172762</v>
      </c>
      <c r="J26" s="294">
        <f>'セグメント_旧(Segment_Old)'!J26/'為替換算(currency conversion)'!$B$3</f>
        <v>3297.9180509413072</v>
      </c>
      <c r="K26" s="300">
        <f>'セグメント_旧(Segment_Old)'!K26/'為替換算(currency conversion)'!$B$3</f>
        <v>4007.6707272056115</v>
      </c>
      <c r="L26" s="16"/>
    </row>
    <row r="27" spans="1:12" s="17" customFormat="1" ht="18" customHeight="1">
      <c r="A27" s="91"/>
      <c r="B27" s="104"/>
      <c r="C27" s="452" t="s">
        <v>128</v>
      </c>
      <c r="D27" s="453"/>
      <c r="E27" s="102" t="s">
        <v>63</v>
      </c>
      <c r="F27" s="103" t="s">
        <v>129</v>
      </c>
      <c r="G27" s="107">
        <f>'セグメント_旧(Segment_Old)'!G27/'為替換算(currency conversion)'!$B$3</f>
        <v>259.75636766334441</v>
      </c>
      <c r="H27" s="262">
        <f>'セグメント_旧(Segment_Old)'!H27/'為替換算(currency conversion)'!$B$3</f>
        <v>316.64279968814901</v>
      </c>
      <c r="I27" s="262">
        <f>'セグメント_旧(Segment_Old)'!I27/'為替換算(currency conversion)'!$B$3</f>
        <v>373.66486948083127</v>
      </c>
      <c r="J27" s="295">
        <f>'セグメント_旧(Segment_Old)'!J27/'為替換算(currency conversion)'!$B$3</f>
        <v>378.92211148025103</v>
      </c>
      <c r="K27" s="301">
        <f>'セグメント_旧(Segment_Old)'!K27/'為替換算(currency conversion)'!$B$3</f>
        <v>387.72442124196294</v>
      </c>
      <c r="L27" s="16"/>
    </row>
    <row r="28" spans="1:12" s="17" customFormat="1" ht="18" customHeight="1">
      <c r="A28" s="91"/>
      <c r="B28" s="456" t="s">
        <v>70</v>
      </c>
      <c r="C28" s="433"/>
      <c r="D28" s="433"/>
      <c r="E28" s="380" t="s">
        <v>1</v>
      </c>
      <c r="F28" s="106" t="s">
        <v>46</v>
      </c>
      <c r="G28" s="94">
        <f>'セグメント_旧(Segment_Old)'!G28/'為替換算(currency conversion)'!$B$3</f>
        <v>14396.69988925803</v>
      </c>
      <c r="H28" s="94">
        <f>'セグメント_旧(Segment_Old)'!H28/'為替換算(currency conversion)'!$B$3</f>
        <v>15327.338501291992</v>
      </c>
      <c r="I28" s="94">
        <f>'セグメント_旧(Segment_Old)'!I28/'為替換算(currency conversion)'!$B$3</f>
        <v>16797.467700258399</v>
      </c>
      <c r="J28" s="291">
        <f>'セグメント_旧(Segment_Old)'!J28/'為替換算(currency conversion)'!$B$3</f>
        <v>16414.322628276117</v>
      </c>
      <c r="K28" s="297">
        <f>'セグメント_旧(Segment_Old)'!K28/'為替換算(currency conversion)'!$B$3</f>
        <v>17724.747139165745</v>
      </c>
      <c r="L28" s="16"/>
    </row>
    <row r="29" spans="1:12" s="17" customFormat="1" ht="18" customHeight="1">
      <c r="A29" s="91"/>
      <c r="B29" s="95"/>
      <c r="C29" s="434" t="s">
        <v>69</v>
      </c>
      <c r="D29" s="435"/>
      <c r="E29" s="378" t="s">
        <v>63</v>
      </c>
      <c r="F29" s="96" t="s">
        <v>68</v>
      </c>
      <c r="G29" s="97">
        <f>'セグメント_旧(Segment_Old)'!G29/'為替換算(currency conversion)'!$B$3</f>
        <v>3292.7131782945739</v>
      </c>
      <c r="H29" s="97">
        <f>'セグメント_旧(Segment_Old)'!H29/'為替換算(currency conversion)'!$B$3</f>
        <v>2887.3163528977484</v>
      </c>
      <c r="I29" s="97">
        <f>'セグメント_旧(Segment_Old)'!I29/'為替換算(currency conversion)'!$B$3</f>
        <v>3521.5577703949798</v>
      </c>
      <c r="J29" s="292">
        <f>'セグメント_旧(Segment_Old)'!J29/'為替換算(currency conversion)'!$B$3</f>
        <v>3555.5481727574752</v>
      </c>
      <c r="K29" s="298">
        <f>'セグメント_旧(Segment_Old)'!K29/'為替換算(currency conversion)'!$B$3</f>
        <v>4018.3093392395722</v>
      </c>
      <c r="L29" s="16"/>
    </row>
    <row r="30" spans="1:12" s="17" customFormat="1" ht="18" customHeight="1">
      <c r="A30" s="91"/>
      <c r="B30" s="95"/>
      <c r="C30" s="436" t="s">
        <v>67</v>
      </c>
      <c r="D30" s="437"/>
      <c r="E30" s="379" t="s">
        <v>1</v>
      </c>
      <c r="F30" s="98" t="s">
        <v>66</v>
      </c>
      <c r="G30" s="99">
        <f>'セグメント_旧(Segment_Old)'!G30/'為替換算(currency conversion)'!$B$3</f>
        <v>3015.858250276855</v>
      </c>
      <c r="H30" s="99">
        <f>'セグメント_旧(Segment_Old)'!H30/'為替換算(currency conversion)'!$B$3</f>
        <v>3382.9014396456259</v>
      </c>
      <c r="I30" s="99">
        <f>'セグメント_旧(Segment_Old)'!I30/'為替換算(currency conversion)'!$B$3</f>
        <v>3179.8375784422301</v>
      </c>
      <c r="J30" s="293">
        <f>'セグメント_旧(Segment_Old)'!J30/'為替換算(currency conversion)'!$B$3</f>
        <v>4002.5839793281657</v>
      </c>
      <c r="K30" s="299">
        <f>'セグメント_旧(Segment_Old)'!K30/'為替換算(currency conversion)'!$B$3</f>
        <v>3296.2569213732008</v>
      </c>
      <c r="L30" s="16"/>
    </row>
    <row r="31" spans="1:12" s="17" customFormat="1" ht="18" customHeight="1">
      <c r="A31" s="91"/>
      <c r="B31" s="95"/>
      <c r="C31" s="436" t="s">
        <v>65</v>
      </c>
      <c r="D31" s="437"/>
      <c r="E31" s="379" t="s">
        <v>1</v>
      </c>
      <c r="F31" s="98" t="s">
        <v>64</v>
      </c>
      <c r="G31" s="99">
        <f>'セグメント_旧(Segment_Old)'!G31/'為替換算(currency conversion)'!$B$3</f>
        <v>2188.6378737541531</v>
      </c>
      <c r="H31" s="99">
        <f>'セグメント_旧(Segment_Old)'!H31/'為替換算(currency conversion)'!$B$3</f>
        <v>2271.6795865633076</v>
      </c>
      <c r="I31" s="99">
        <f>'セグメント_旧(Segment_Old)'!I31/'為替換算(currency conversion)'!$B$3</f>
        <v>2531.1701734957551</v>
      </c>
      <c r="J31" s="293">
        <f>'セグメント_旧(Segment_Old)'!J31/'為替換算(currency conversion)'!$B$3</f>
        <v>2539.5053525286085</v>
      </c>
      <c r="K31" s="299">
        <f>'セグメント_旧(Segment_Old)'!K31/'為替換算(currency conversion)'!$B$3</f>
        <v>2779.2174234034701</v>
      </c>
      <c r="L31" s="16"/>
    </row>
    <row r="32" spans="1:12" s="17" customFormat="1" ht="18" customHeight="1">
      <c r="A32" s="91"/>
      <c r="B32" s="95"/>
      <c r="C32" s="454" t="s">
        <v>107</v>
      </c>
      <c r="D32" s="455"/>
      <c r="E32" s="100" t="s">
        <v>63</v>
      </c>
      <c r="F32" s="101" t="s">
        <v>108</v>
      </c>
      <c r="G32" s="111">
        <f>'セグメント_旧(Segment_Old)'!G32/'為替換算(currency conversion)'!$B$3</f>
        <v>2853.8353636028055</v>
      </c>
      <c r="H32" s="261">
        <f>'セグメント_旧(Segment_Old)'!H32/'為替換算(currency conversion)'!$B$3</f>
        <v>3157.1133259505355</v>
      </c>
      <c r="I32" s="261">
        <f>'セグメント_旧(Segment_Old)'!I32/'為替換算(currency conversion)'!$B$3</f>
        <v>3481.5430047988189</v>
      </c>
      <c r="J32" s="294">
        <f>'セグメント_旧(Segment_Old)'!J32/'為替換算(currency conversion)'!$B$3</f>
        <v>2543.4699150978222</v>
      </c>
      <c r="K32" s="300">
        <f>'セグメント_旧(Segment_Old)'!K32/'為替換算(currency conversion)'!$B$3</f>
        <v>3142.8276116648212</v>
      </c>
      <c r="L32" s="16"/>
    </row>
    <row r="33" spans="1:30" s="17" customFormat="1" ht="18" customHeight="1">
      <c r="A33" s="91"/>
      <c r="B33" s="95"/>
      <c r="C33" s="454" t="s">
        <v>126</v>
      </c>
      <c r="D33" s="455"/>
      <c r="E33" s="100" t="s">
        <v>1</v>
      </c>
      <c r="F33" s="101" t="s">
        <v>127</v>
      </c>
      <c r="G33" s="111">
        <f>'セグメント_旧(Segment_Old)'!G33/'為替換算(currency conversion)'!$B$3</f>
        <v>2848.6969361387969</v>
      </c>
      <c r="H33" s="261">
        <f>'セグメント_旧(Segment_Old)'!H33/'為替換算(currency conversion)'!$B$3</f>
        <v>3376.854928017719</v>
      </c>
      <c r="I33" s="261">
        <f>'セグメント_旧(Segment_Old)'!I33/'為替換算(currency conversion)'!$B$3</f>
        <v>3792.3661867847918</v>
      </c>
      <c r="J33" s="294">
        <f>'セグメント_旧(Segment_Old)'!J33/'為替換算(currency conversion)'!$B$3</f>
        <v>3513.702473237357</v>
      </c>
      <c r="K33" s="300">
        <f>'セグメント_旧(Segment_Old)'!K33/'為替換算(currency conversion)'!$B$3</f>
        <v>4218.7744555186418</v>
      </c>
      <c r="L33" s="16"/>
    </row>
    <row r="34" spans="1:30" s="17" customFormat="1" ht="18" customHeight="1" thickBot="1">
      <c r="A34" s="91"/>
      <c r="B34" s="155"/>
      <c r="C34" s="438" t="s">
        <v>128</v>
      </c>
      <c r="D34" s="439"/>
      <c r="E34" s="152" t="s">
        <v>63</v>
      </c>
      <c r="F34" s="153" t="s">
        <v>129</v>
      </c>
      <c r="G34" s="154">
        <f>'セグメント_旧(Segment_Old)'!G34/'為替換算(currency conversion)'!$B$3</f>
        <v>196.95090439276487</v>
      </c>
      <c r="H34" s="263">
        <f>'セグメント_旧(Segment_Old)'!H34/'為替換算(currency conversion)'!$B$3</f>
        <v>251.4728682170543</v>
      </c>
      <c r="I34" s="263">
        <f>'セグメント_旧(Segment_Old)'!I34/'為替換算(currency conversion)'!$B$3</f>
        <v>290.98560354374308</v>
      </c>
      <c r="J34" s="296">
        <f>'セグメント_旧(Segment_Old)'!J34/'為替換算(currency conversion)'!$B$3</f>
        <v>259.50535252860834</v>
      </c>
      <c r="K34" s="302">
        <f>'セグメント_旧(Segment_Old)'!K34/'為替換算(currency conversion)'!$B$3</f>
        <v>269.35400516795869</v>
      </c>
      <c r="L34" s="16"/>
    </row>
    <row r="35" spans="1:30" s="110" customFormat="1" ht="14.25" customHeight="1">
      <c r="A35" s="31"/>
      <c r="B35" s="398"/>
      <c r="C35" s="110" t="s">
        <v>451</v>
      </c>
      <c r="D35" s="403"/>
      <c r="E35" s="396"/>
      <c r="F35" s="404"/>
      <c r="G35" s="399"/>
      <c r="H35" s="400"/>
      <c r="I35" s="399"/>
      <c r="J35" s="399"/>
      <c r="K35" s="399"/>
      <c r="L35" s="399"/>
      <c r="M35" s="399"/>
      <c r="N35" s="399"/>
      <c r="O35" s="399"/>
      <c r="P35" s="400"/>
      <c r="Q35" s="399"/>
      <c r="R35" s="399"/>
      <c r="S35" s="399"/>
      <c r="T35" s="400"/>
      <c r="U35" s="399"/>
      <c r="V35" s="399"/>
      <c r="W35" s="399"/>
      <c r="X35" s="400"/>
      <c r="Y35" s="399"/>
      <c r="Z35" s="399"/>
      <c r="AA35" s="399"/>
      <c r="AB35" s="400"/>
      <c r="AC35" s="399"/>
      <c r="AD35" s="399"/>
    </row>
    <row r="36" spans="1:30" s="110" customFormat="1" ht="14.25" customHeight="1">
      <c r="A36" s="31"/>
      <c r="B36" s="398"/>
      <c r="C36" s="406" t="s">
        <v>452</v>
      </c>
      <c r="D36" s="403"/>
      <c r="E36" s="396"/>
      <c r="F36" s="404"/>
      <c r="G36" s="399"/>
      <c r="H36" s="400"/>
      <c r="I36" s="399"/>
      <c r="J36" s="399"/>
      <c r="K36" s="399"/>
      <c r="L36" s="399"/>
      <c r="M36" s="399"/>
      <c r="N36" s="399"/>
      <c r="O36" s="399"/>
      <c r="P36" s="400"/>
      <c r="Q36" s="399"/>
      <c r="R36" s="399"/>
      <c r="S36" s="399"/>
      <c r="T36" s="400"/>
      <c r="U36" s="399"/>
      <c r="V36" s="399"/>
      <c r="W36" s="399"/>
      <c r="X36" s="400"/>
      <c r="Y36" s="399"/>
      <c r="Z36" s="399"/>
      <c r="AA36" s="399"/>
      <c r="AB36" s="400"/>
      <c r="AC36" s="399"/>
      <c r="AD36" s="399"/>
    </row>
    <row r="37" spans="1:30">
      <c r="K37" s="5"/>
      <c r="L37" s="5"/>
    </row>
  </sheetData>
  <mergeCells count="28">
    <mergeCell ref="C31:D31"/>
    <mergeCell ref="C32:D32"/>
    <mergeCell ref="C33:D33"/>
    <mergeCell ref="C34:D34"/>
    <mergeCell ref="C25:D25"/>
    <mergeCell ref="C26:D26"/>
    <mergeCell ref="C27:D27"/>
    <mergeCell ref="B28:D28"/>
    <mergeCell ref="C29:D29"/>
    <mergeCell ref="C30:D30"/>
    <mergeCell ref="C24:D24"/>
    <mergeCell ref="C13:D13"/>
    <mergeCell ref="B14:D14"/>
    <mergeCell ref="C15:D15"/>
    <mergeCell ref="C16:D16"/>
    <mergeCell ref="C17:D17"/>
    <mergeCell ref="C18:D18"/>
    <mergeCell ref="C19:D19"/>
    <mergeCell ref="C20:D20"/>
    <mergeCell ref="B21:D21"/>
    <mergeCell ref="C22:D22"/>
    <mergeCell ref="C23:D23"/>
    <mergeCell ref="C12:D12"/>
    <mergeCell ref="B7:D7"/>
    <mergeCell ref="C8:D8"/>
    <mergeCell ref="C9:D9"/>
    <mergeCell ref="C10:D10"/>
    <mergeCell ref="C11:D11"/>
  </mergeCells>
  <phoneticPr fontId="9"/>
  <printOptions horizontalCentered="1"/>
  <pageMargins left="0.39370078740157483" right="0.39370078740157483" top="0.39370078740157483" bottom="0.39370078740157483" header="0.19685039370078741" footer="0.19685039370078741"/>
  <pageSetup paperSize="9" scale="8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Normal="100" zoomScaleSheetLayoutView="100" workbookViewId="0"/>
  </sheetViews>
  <sheetFormatPr defaultColWidth="13" defaultRowHeight="14.4"/>
  <cols>
    <col min="1" max="1" width="3.88671875" style="1" customWidth="1"/>
    <col min="2" max="2" width="2.33203125" style="1" customWidth="1"/>
    <col min="3" max="3" width="41.33203125" style="22" customWidth="1"/>
    <col min="4" max="4" width="1.6640625" style="1" customWidth="1"/>
    <col min="5" max="5" width="38.109375" style="1" customWidth="1"/>
    <col min="6" max="6" width="14.6640625" style="1" customWidth="1"/>
    <col min="7" max="11" width="14.77734375" style="1" customWidth="1"/>
    <col min="12" max="16384" width="13" style="1"/>
  </cols>
  <sheetData>
    <row r="1" spans="1:11" s="11" customFormat="1" ht="19.5" customHeight="1">
      <c r="A1" s="14" t="s">
        <v>112</v>
      </c>
      <c r="B1" s="13"/>
      <c r="C1" s="26"/>
      <c r="D1" s="13"/>
      <c r="E1" s="13"/>
      <c r="F1" s="12"/>
      <c r="G1" s="12"/>
      <c r="H1" s="12"/>
      <c r="I1" s="12"/>
      <c r="J1" s="12"/>
      <c r="K1" s="12"/>
    </row>
    <row r="2" spans="1:11" s="15" customFormat="1" ht="15" customHeight="1">
      <c r="A2" s="132" t="s">
        <v>111</v>
      </c>
      <c r="C2" s="24"/>
      <c r="F2" s="23"/>
    </row>
    <row r="3" spans="1:11" ht="18" customHeight="1">
      <c r="A3" s="7" t="s">
        <v>92</v>
      </c>
      <c r="B3" s="7"/>
      <c r="C3" s="25"/>
      <c r="D3" s="8"/>
      <c r="E3" s="8"/>
      <c r="F3" s="8"/>
    </row>
    <row r="4" spans="1:11" s="15" customFormat="1" ht="9" customHeight="1">
      <c r="A4" s="7"/>
      <c r="C4" s="24"/>
      <c r="F4" s="23"/>
    </row>
    <row r="5" spans="1:11" ht="18" customHeight="1" thickBot="1">
      <c r="B5" s="31" t="str">
        <f>"（単位：百万"&amp;'為替換算(currency conversion)'!$A$3&amp;"/Unit: "&amp;'為替換算(currency conversion)'!$A$3&amp;" million）"</f>
        <v>（単位：百万USD/Unit: USD million）</v>
      </c>
    </row>
    <row r="6" spans="1:11" s="31" customFormat="1" ht="18" customHeight="1" thickBot="1">
      <c r="B6" s="457" t="s">
        <v>90</v>
      </c>
      <c r="C6" s="458"/>
      <c r="D6" s="72" t="s">
        <v>78</v>
      </c>
      <c r="E6" s="73" t="s">
        <v>89</v>
      </c>
      <c r="F6" s="42" t="s">
        <v>243</v>
      </c>
      <c r="G6" s="243" t="s">
        <v>244</v>
      </c>
      <c r="H6" s="243" t="s">
        <v>274</v>
      </c>
      <c r="I6" s="273" t="s">
        <v>310</v>
      </c>
      <c r="J6" s="243" t="s">
        <v>318</v>
      </c>
      <c r="K6" s="280" t="s">
        <v>328</v>
      </c>
    </row>
    <row r="7" spans="1:11" s="31" customFormat="1" ht="18" customHeight="1">
      <c r="B7" s="74" t="s">
        <v>88</v>
      </c>
      <c r="C7" s="75"/>
      <c r="D7" s="76" t="s">
        <v>1</v>
      </c>
      <c r="E7" s="77" t="s">
        <v>87</v>
      </c>
      <c r="F7" s="324"/>
      <c r="G7" s="325"/>
      <c r="H7" s="325"/>
      <c r="I7" s="326"/>
      <c r="J7" s="325"/>
      <c r="K7" s="327"/>
    </row>
    <row r="8" spans="1:11" s="31" customFormat="1" ht="18" customHeight="1">
      <c r="B8" s="43" t="s">
        <v>346</v>
      </c>
      <c r="C8" s="78"/>
      <c r="D8" s="79" t="s">
        <v>1</v>
      </c>
      <c r="E8" s="80" t="s">
        <v>347</v>
      </c>
      <c r="F8" s="328">
        <f>IF('BS(Balance Sheets)'!F8="-","-",'BS(Balance Sheets)'!F8/'為替換算(currency conversion)'!$B$3)</f>
        <v>6278.7006275378371</v>
      </c>
      <c r="G8" s="329">
        <f>IF('BS(Balance Sheets)'!G8="-","-",'BS(Balance Sheets)'!G8/'為替換算(currency conversion)'!$B$3)</f>
        <v>7194.2930970837951</v>
      </c>
      <c r="H8" s="329">
        <f>IF('BS(Balance Sheets)'!H8="-","-",'BS(Balance Sheets)'!H8/'為替換算(currency conversion)'!$B$3)</f>
        <v>7138.353636028055</v>
      </c>
      <c r="I8" s="330">
        <f>IF('BS(Balance Sheets)'!I8="-","-",'BS(Balance Sheets)'!I8/'為替換算(currency conversion)'!$B$3)</f>
        <v>8195.3193060169815</v>
      </c>
      <c r="J8" s="329">
        <f>IF('BS(Balance Sheets)'!J8="-","-",'BS(Balance Sheets)'!J8/'為替換算(currency conversion)'!$B$3)</f>
        <v>9206.6519010705069</v>
      </c>
      <c r="K8" s="360">
        <f>IF('BS(Balance Sheets)'!K8="-","-",'BS(Balance Sheets)'!K8/'為替換算(currency conversion)'!$B$3)</f>
        <v>16603.54374307863</v>
      </c>
    </row>
    <row r="9" spans="1:11" s="31" customFormat="1" ht="18" customHeight="1">
      <c r="B9" s="160"/>
      <c r="C9" s="164" t="s">
        <v>146</v>
      </c>
      <c r="D9" s="165" t="s">
        <v>1</v>
      </c>
      <c r="E9" s="166" t="s">
        <v>348</v>
      </c>
      <c r="F9" s="319">
        <f>IF('BS(Balance Sheets)'!F9="-","-",'BS(Balance Sheets)'!F9/'為替換算(currency conversion)'!$B$3)</f>
        <v>1403.2484311554081</v>
      </c>
      <c r="G9" s="320">
        <f>IF('BS(Balance Sheets)'!G9="-","-",'BS(Balance Sheets)'!G9/'為替換算(currency conversion)'!$B$3)</f>
        <v>1855.3636028054634</v>
      </c>
      <c r="H9" s="320">
        <f>IF('BS(Balance Sheets)'!H9="-","-",'BS(Balance Sheets)'!H9/'為替換算(currency conversion)'!$B$3)</f>
        <v>1516.1018826135107</v>
      </c>
      <c r="I9" s="321">
        <f>IF('BS(Balance Sheets)'!I9="-","-",'BS(Balance Sheets)'!I9/'為替換算(currency conversion)'!$B$3)</f>
        <v>2119.2912513842748</v>
      </c>
      <c r="J9" s="320">
        <f>IF('BS(Balance Sheets)'!J9="-","-",'BS(Balance Sheets)'!J9/'為替換算(currency conversion)'!$B$3)</f>
        <v>1823.1155407899596</v>
      </c>
      <c r="K9" s="361">
        <f>IF('BS(Balance Sheets)'!K9="-","-",'BS(Balance Sheets)'!K9/'為替換算(currency conversion)'!$B$3)</f>
        <v>3066.5116279069771</v>
      </c>
    </row>
    <row r="10" spans="1:11" s="31" customFormat="1" ht="18" customHeight="1">
      <c r="B10" s="160"/>
      <c r="C10" s="167" t="s">
        <v>147</v>
      </c>
      <c r="D10" s="168" t="s">
        <v>1</v>
      </c>
      <c r="E10" s="169" t="s">
        <v>349</v>
      </c>
      <c r="F10" s="53">
        <f>IF('BS(Balance Sheets)'!F10="-","-",'BS(Balance Sheets)'!F10/'為替換算(currency conversion)'!$B$3)</f>
        <v>3583.3370247323737</v>
      </c>
      <c r="G10" s="244">
        <f>IF('BS(Balance Sheets)'!G10="-","-",'BS(Balance Sheets)'!G10/'為替換算(currency conversion)'!$B$3)</f>
        <v>4054.086378737542</v>
      </c>
      <c r="H10" s="244">
        <f>IF('BS(Balance Sheets)'!H10="-","-",'BS(Balance Sheets)'!H10/'為替換算(currency conversion)'!$B$3)</f>
        <v>4224.2524916943521</v>
      </c>
      <c r="I10" s="275">
        <f>IF('BS(Balance Sheets)'!I10="-","-",'BS(Balance Sheets)'!I10/'為替換算(currency conversion)'!$B$3)</f>
        <v>4443.5806570690293</v>
      </c>
      <c r="J10" s="244">
        <f>IF('BS(Balance Sheets)'!J10="-","-",'BS(Balance Sheets)'!J10/'為替換算(currency conversion)'!$B$3)</f>
        <v>4966.149870801034</v>
      </c>
      <c r="K10" s="282">
        <f>IF('BS(Balance Sheets)'!K10="-","-",'BS(Balance Sheets)'!K10/'為替換算(currency conversion)'!$B$3)</f>
        <v>9171.4211886304911</v>
      </c>
    </row>
    <row r="11" spans="1:11" s="31" customFormat="1" ht="18" customHeight="1">
      <c r="B11" s="160"/>
      <c r="C11" s="167" t="s">
        <v>148</v>
      </c>
      <c r="D11" s="168" t="s">
        <v>1</v>
      </c>
      <c r="E11" s="169" t="s">
        <v>350</v>
      </c>
      <c r="F11" s="53">
        <f>IF('BS(Balance Sheets)'!F11="-","-",'BS(Balance Sheets)'!F11/'為替換算(currency conversion)'!$B$3)</f>
        <v>605.00553709856035</v>
      </c>
      <c r="G11" s="244">
        <f>IF('BS(Balance Sheets)'!G11="-","-",'BS(Balance Sheets)'!G11/'為替換算(currency conversion)'!$B$3)</f>
        <v>604.86526393503141</v>
      </c>
      <c r="H11" s="244">
        <f>IF('BS(Balance Sheets)'!H11="-","-",'BS(Balance Sheets)'!H11/'為替換算(currency conversion)'!$B$3)</f>
        <v>552.44001476559617</v>
      </c>
      <c r="I11" s="275">
        <f>IF('BS(Balance Sheets)'!I11="-","-",'BS(Balance Sheets)'!I11/'為替換算(currency conversion)'!$B$3)</f>
        <v>749.32447397563681</v>
      </c>
      <c r="J11" s="244">
        <f>IF('BS(Balance Sheets)'!J11="-","-",'BS(Balance Sheets)'!J11/'為替換算(currency conversion)'!$B$3)</f>
        <v>778.71539313399785</v>
      </c>
      <c r="K11" s="282">
        <f>IF('BS(Balance Sheets)'!K11="-","-",'BS(Balance Sheets)'!K11/'為替換算(currency conversion)'!$B$3)</f>
        <v>908.14322628276125</v>
      </c>
    </row>
    <row r="12" spans="1:11" s="31" customFormat="1" ht="18" customHeight="1">
      <c r="B12" s="160"/>
      <c r="C12" s="167" t="s">
        <v>149</v>
      </c>
      <c r="D12" s="168" t="s">
        <v>1</v>
      </c>
      <c r="E12" s="169" t="s">
        <v>351</v>
      </c>
      <c r="F12" s="53">
        <f>IF('BS(Balance Sheets)'!F12="-","-",'BS(Balance Sheets)'!F12/'為替換算(currency conversion)'!$B$3)</f>
        <v>159.04761904761907</v>
      </c>
      <c r="G12" s="244">
        <f>IF('BS(Balance Sheets)'!G12="-","-",'BS(Balance Sheets)'!G12/'為替換算(currency conversion)'!$B$3)</f>
        <v>112.91251384274641</v>
      </c>
      <c r="H12" s="244">
        <f>IF('BS(Balance Sheets)'!H12="-","-",'BS(Balance Sheets)'!H12/'為替換算(currency conversion)'!$B$3)</f>
        <v>101.343669250646</v>
      </c>
      <c r="I12" s="275">
        <f>IF('BS(Balance Sheets)'!I12="-","-",'BS(Balance Sheets)'!I12/'為替換算(currency conversion)'!$B$3)</f>
        <v>106.87338501291991</v>
      </c>
      <c r="J12" s="244">
        <f>IF('BS(Balance Sheets)'!J12="-","-",'BS(Balance Sheets)'!J12/'為替換算(currency conversion)'!$B$3)</f>
        <v>187.73717238833518</v>
      </c>
      <c r="K12" s="282">
        <f>IF('BS(Balance Sheets)'!K12="-","-",'BS(Balance Sheets)'!K12/'為替換算(currency conversion)'!$B$3)</f>
        <v>562.72425249169441</v>
      </c>
    </row>
    <row r="13" spans="1:11" s="31" customFormat="1" ht="18" customHeight="1">
      <c r="B13" s="160"/>
      <c r="C13" s="167" t="s">
        <v>342</v>
      </c>
      <c r="D13" s="168" t="s">
        <v>1</v>
      </c>
      <c r="E13" s="169" t="s">
        <v>343</v>
      </c>
      <c r="F13" s="53" t="str">
        <f>IF('BS(Balance Sheets)'!F13="-","-",'BS(Balance Sheets)'!F13/'為替換算(currency conversion)'!$B$3)</f>
        <v>-</v>
      </c>
      <c r="G13" s="244" t="str">
        <f>IF('BS(Balance Sheets)'!G13="-","-",'BS(Balance Sheets)'!G13/'為替換算(currency conversion)'!$B$3)</f>
        <v>-</v>
      </c>
      <c r="H13" s="244" t="str">
        <f>IF('BS(Balance Sheets)'!H13="-","-",'BS(Balance Sheets)'!H13/'為替換算(currency conversion)'!$B$3)</f>
        <v>-</v>
      </c>
      <c r="I13" s="275" t="str">
        <f>IF('BS(Balance Sheets)'!I13="-","-",'BS(Balance Sheets)'!I13/'為替換算(currency conversion)'!$B$3)</f>
        <v>-</v>
      </c>
      <c r="J13" s="244" t="str">
        <f>IF('BS(Balance Sheets)'!J13="-","-",'BS(Balance Sheets)'!J13/'為替換算(currency conversion)'!$B$3)</f>
        <v>-</v>
      </c>
      <c r="K13" s="282">
        <f>IF('BS(Balance Sheets)'!K13="-","-",'BS(Balance Sheets)'!K13/'為替換算(currency conversion)'!$B$3)</f>
        <v>359.6308600959764</v>
      </c>
    </row>
    <row r="14" spans="1:11" s="31" customFormat="1" ht="18" customHeight="1">
      <c r="B14" s="160"/>
      <c r="C14" s="167" t="s">
        <v>150</v>
      </c>
      <c r="D14" s="168" t="s">
        <v>1</v>
      </c>
      <c r="E14" s="169" t="s">
        <v>352</v>
      </c>
      <c r="F14" s="53">
        <f>IF('BS(Balance Sheets)'!F14="-","-",'BS(Balance Sheets)'!F14/'為替換算(currency conversion)'!$B$3)</f>
        <v>87.818383167220389</v>
      </c>
      <c r="G14" s="244">
        <f>IF('BS(Balance Sheets)'!G14="-","-",'BS(Balance Sheets)'!G14/'為替換算(currency conversion)'!$B$3)</f>
        <v>69.693613879660404</v>
      </c>
      <c r="H14" s="244">
        <f>IF('BS(Balance Sheets)'!H14="-","-",'BS(Balance Sheets)'!H14/'為替換算(currency conversion)'!$B$3)</f>
        <v>98.161683277962354</v>
      </c>
      <c r="I14" s="275">
        <f>IF('BS(Balance Sheets)'!I14="-","-",'BS(Balance Sheets)'!I14/'為替換算(currency conversion)'!$B$3)</f>
        <v>121.97858988556663</v>
      </c>
      <c r="J14" s="244">
        <f>IF('BS(Balance Sheets)'!J14="-","-",'BS(Balance Sheets)'!J14/'為替換算(currency conversion)'!$B$3)</f>
        <v>585.76596530084907</v>
      </c>
      <c r="K14" s="282">
        <f>IF('BS(Balance Sheets)'!K14="-","-",'BS(Balance Sheets)'!K14/'為替換算(currency conversion)'!$B$3)</f>
        <v>403.83905500184574</v>
      </c>
    </row>
    <row r="15" spans="1:11" s="31" customFormat="1" ht="18" customHeight="1">
      <c r="B15" s="170"/>
      <c r="C15" s="171" t="s">
        <v>151</v>
      </c>
      <c r="D15" s="172" t="s">
        <v>1</v>
      </c>
      <c r="E15" s="173" t="s">
        <v>353</v>
      </c>
      <c r="F15" s="53">
        <f>IF('BS(Balance Sheets)'!F15="-","-",'BS(Balance Sheets)'!F15/'為替換算(currency conversion)'!$B$3)</f>
        <v>440.24363233665565</v>
      </c>
      <c r="G15" s="244">
        <f>IF('BS(Balance Sheets)'!G15="-","-",'BS(Balance Sheets)'!G15/'為替換算(currency conversion)'!$B$3)</f>
        <v>497.37172388335182</v>
      </c>
      <c r="H15" s="244">
        <f>IF('BS(Balance Sheets)'!H15="-","-",'BS(Balance Sheets)'!H15/'為替換算(currency conversion)'!$B$3)</f>
        <v>646.06127722406802</v>
      </c>
      <c r="I15" s="275">
        <f>IF('BS(Balance Sheets)'!I15="-","-",'BS(Balance Sheets)'!I15/'為替換算(currency conversion)'!$B$3)</f>
        <v>654.27094868955339</v>
      </c>
      <c r="J15" s="244">
        <f>IF('BS(Balance Sheets)'!J15="-","-",'BS(Balance Sheets)'!J15/'為替換算(currency conversion)'!$B$3)</f>
        <v>865.16795865633082</v>
      </c>
      <c r="K15" s="282">
        <f>IF('BS(Balance Sheets)'!K15="-","-",'BS(Balance Sheets)'!K15/'為替換算(currency conversion)'!$B$3)</f>
        <v>2131.2661498708012</v>
      </c>
    </row>
    <row r="16" spans="1:11" s="31" customFormat="1" ht="18" customHeight="1">
      <c r="B16" s="174" t="s">
        <v>423</v>
      </c>
      <c r="C16" s="175"/>
      <c r="D16" s="176" t="s">
        <v>1</v>
      </c>
      <c r="E16" s="177" t="s">
        <v>354</v>
      </c>
      <c r="F16" s="230">
        <f>IF('BS(Balance Sheets)'!F16="-","-",'BS(Balance Sheets)'!F16/'為替換算(currency conversion)'!$B$3)</f>
        <v>10481.742340346993</v>
      </c>
      <c r="G16" s="249">
        <f>IF('BS(Balance Sheets)'!G16="-","-",'BS(Balance Sheets)'!G16/'為替換算(currency conversion)'!$B$3)</f>
        <v>11085.972683647104</v>
      </c>
      <c r="H16" s="249">
        <f>IF('BS(Balance Sheets)'!H16="-","-",'BS(Balance Sheets)'!H16/'為替換算(currency conversion)'!$B$3)</f>
        <v>12691.901070505723</v>
      </c>
      <c r="I16" s="278">
        <f>IF('BS(Balance Sheets)'!I16="-","-",'BS(Balance Sheets)'!I16/'為替換算(currency conversion)'!$B$3)</f>
        <v>13192.757475083057</v>
      </c>
      <c r="J16" s="249">
        <f>IF('BS(Balance Sheets)'!J16="-","-",'BS(Balance Sheets)'!J16/'為替換算(currency conversion)'!$B$3)</f>
        <v>13565.684754521964</v>
      </c>
      <c r="K16" s="285">
        <f>IF('BS(Balance Sheets)'!K16="-","-",'BS(Balance Sheets)'!K16/'為替換算(currency conversion)'!$B$3)</f>
        <v>28861.159099298635</v>
      </c>
    </row>
    <row r="17" spans="2:11" s="31" customFormat="1" ht="18" customHeight="1">
      <c r="B17" s="160"/>
      <c r="C17" s="178" t="s">
        <v>153</v>
      </c>
      <c r="D17" s="165" t="s">
        <v>1</v>
      </c>
      <c r="E17" s="166" t="s">
        <v>355</v>
      </c>
      <c r="F17" s="229">
        <f>IF('BS(Balance Sheets)'!F17="-","-",'BS(Balance Sheets)'!F17/'為替換算(currency conversion)'!$B$3)</f>
        <v>2572.1520856404582</v>
      </c>
      <c r="G17" s="248">
        <f>IF('BS(Balance Sheets)'!G17="-","-",'BS(Balance Sheets)'!G17/'為替換算(currency conversion)'!$B$3)</f>
        <v>2626.1867847914364</v>
      </c>
      <c r="H17" s="248">
        <f>IF('BS(Balance Sheets)'!H17="-","-",'BS(Balance Sheets)'!H17/'為替換算(currency conversion)'!$B$3)</f>
        <v>2546.4894795127357</v>
      </c>
      <c r="I17" s="277">
        <f>IF('BS(Balance Sheets)'!I17="-","-",'BS(Balance Sheets)'!I17/'為替換算(currency conversion)'!$B$3)</f>
        <v>2503.9350313768919</v>
      </c>
      <c r="J17" s="248">
        <f>IF('BS(Balance Sheets)'!J17="-","-",'BS(Balance Sheets)'!J17/'為替換算(currency conversion)'!$B$3)</f>
        <v>2452.7500922849763</v>
      </c>
      <c r="K17" s="284">
        <f>IF('BS(Balance Sheets)'!K17="-","-",'BS(Balance Sheets)'!K17/'為替換算(currency conversion)'!$B$3)</f>
        <v>10132.654115909931</v>
      </c>
    </row>
    <row r="18" spans="2:11" s="31" customFormat="1" ht="18" customHeight="1">
      <c r="B18" s="160"/>
      <c r="C18" s="264" t="s">
        <v>307</v>
      </c>
      <c r="D18" s="199" t="s">
        <v>1</v>
      </c>
      <c r="E18" s="200" t="s">
        <v>308</v>
      </c>
      <c r="F18" s="277" t="str">
        <f>IF('BS(Balance Sheets)'!F18="-","-",'BS(Balance Sheets)'!F18/'為替換算(currency conversion)'!$B$3)</f>
        <v>-</v>
      </c>
      <c r="G18" s="248" t="str">
        <f>IF('BS(Balance Sheets)'!G18="-","-",'BS(Balance Sheets)'!G18/'為替換算(currency conversion)'!$B$3)</f>
        <v>-</v>
      </c>
      <c r="H18" s="248">
        <f>IF('BS(Balance Sheets)'!H18="-","-",'BS(Balance Sheets)'!H18/'為替換算(currency conversion)'!$B$3)</f>
        <v>1181.2846068660024</v>
      </c>
      <c r="I18" s="277">
        <f>IF('BS(Balance Sheets)'!I18="-","-",'BS(Balance Sheets)'!I18/'為替換算(currency conversion)'!$B$3)</f>
        <v>1132.2037652270212</v>
      </c>
      <c r="J18" s="248">
        <f>IF('BS(Balance Sheets)'!J18="-","-",'BS(Balance Sheets)'!J18/'為替換算(currency conversion)'!$B$3)</f>
        <v>1120.6644518272426</v>
      </c>
      <c r="K18" s="284">
        <f>IF('BS(Balance Sheets)'!K18="-","-",'BS(Balance Sheets)'!K18/'為替換算(currency conversion)'!$B$3)</f>
        <v>1733.576965669989</v>
      </c>
    </row>
    <row r="19" spans="2:11" s="31" customFormat="1" ht="18" customHeight="1">
      <c r="B19" s="160"/>
      <c r="C19" s="179" t="s">
        <v>86</v>
      </c>
      <c r="D19" s="168" t="s">
        <v>1</v>
      </c>
      <c r="E19" s="169" t="s">
        <v>356</v>
      </c>
      <c r="F19" s="218">
        <f>IF('BS(Balance Sheets)'!F19="-","-",'BS(Balance Sheets)'!F19/'為替換算(currency conversion)'!$B$3)</f>
        <v>2479.7858988556663</v>
      </c>
      <c r="G19" s="244">
        <f>IF('BS(Balance Sheets)'!G19="-","-",'BS(Balance Sheets)'!G19/'為替換算(currency conversion)'!$B$3)</f>
        <v>2635.7622739018088</v>
      </c>
      <c r="H19" s="244">
        <f>IF('BS(Balance Sheets)'!H19="-","-",'BS(Balance Sheets)'!H19/'為替換算(currency conversion)'!$B$3)</f>
        <v>2886.7995570321154</v>
      </c>
      <c r="I19" s="275">
        <f>IF('BS(Balance Sheets)'!I19="-","-",'BS(Balance Sheets)'!I19/'為替換算(currency conversion)'!$B$3)</f>
        <v>3065.8693244739761</v>
      </c>
      <c r="J19" s="244">
        <f>IF('BS(Balance Sheets)'!J19="-","-",'BS(Balance Sheets)'!J19/'為替換算(currency conversion)'!$B$3)</f>
        <v>3645.3968253968255</v>
      </c>
      <c r="K19" s="282">
        <f>IF('BS(Balance Sheets)'!K19="-","-",'BS(Balance Sheets)'!K19/'為替換算(currency conversion)'!$B$3)</f>
        <v>8368.8372093023263</v>
      </c>
    </row>
    <row r="20" spans="2:11" s="31" customFormat="1" ht="18" customHeight="1">
      <c r="B20" s="160"/>
      <c r="C20" s="179" t="s">
        <v>154</v>
      </c>
      <c r="D20" s="168" t="s">
        <v>1</v>
      </c>
      <c r="E20" s="169" t="s">
        <v>357</v>
      </c>
      <c r="F20" s="328">
        <f>IF('BS(Balance Sheets)'!F20="-","-",'BS(Balance Sheets)'!F20/'為替換算(currency conversion)'!$B$3)</f>
        <v>3185.027685492802</v>
      </c>
      <c r="G20" s="331">
        <f>IF('BS(Balance Sheets)'!G20="-","-",'BS(Balance Sheets)'!G20/'為替換算(currency conversion)'!$B$3)</f>
        <v>3281.2403100775196</v>
      </c>
      <c r="H20" s="331">
        <f>IF('BS(Balance Sheets)'!H20="-","-",'BS(Balance Sheets)'!H20/'為替換算(currency conversion)'!$B$3)</f>
        <v>3526.8807678110006</v>
      </c>
      <c r="I20" s="332">
        <f>IF('BS(Balance Sheets)'!I20="-","-",'BS(Balance Sheets)'!I20/'為替換算(currency conversion)'!$B$3)</f>
        <v>3525.2491694352161</v>
      </c>
      <c r="J20" s="331">
        <f>IF('BS(Balance Sheets)'!J20="-","-",'BS(Balance Sheets)'!J20/'為替換算(currency conversion)'!$B$3)</f>
        <v>3740.9007013658179</v>
      </c>
      <c r="K20" s="362">
        <f>IF('BS(Balance Sheets)'!K20="-","-",'BS(Balance Sheets)'!K20/'為替換算(currency conversion)'!$B$3)</f>
        <v>4822.4806201550391</v>
      </c>
    </row>
    <row r="21" spans="2:11" s="31" customFormat="1" ht="18" customHeight="1">
      <c r="B21" s="160"/>
      <c r="C21" s="179" t="s">
        <v>155</v>
      </c>
      <c r="D21" s="168" t="s">
        <v>1</v>
      </c>
      <c r="E21" s="169" t="s">
        <v>358</v>
      </c>
      <c r="F21" s="218">
        <f>IF('BS(Balance Sheets)'!F21="-","-",'BS(Balance Sheets)'!F21/'為替換算(currency conversion)'!$B$3)</f>
        <v>202.17054263565893</v>
      </c>
      <c r="G21" s="244">
        <f>IF('BS(Balance Sheets)'!G21="-","-",'BS(Balance Sheets)'!G21/'為替換算(currency conversion)'!$B$3)</f>
        <v>201.77925433739389</v>
      </c>
      <c r="H21" s="244">
        <f>IF('BS(Balance Sheets)'!H21="-","-",'BS(Balance Sheets)'!H21/'為替換算(currency conversion)'!$B$3)</f>
        <v>200.16980435585089</v>
      </c>
      <c r="I21" s="275">
        <f>IF('BS(Balance Sheets)'!I21="-","-",'BS(Balance Sheets)'!I21/'為替換算(currency conversion)'!$B$3)</f>
        <v>198.04355850867481</v>
      </c>
      <c r="J21" s="244">
        <f>IF('BS(Balance Sheets)'!J21="-","-",'BS(Balance Sheets)'!J21/'為替換算(currency conversion)'!$B$3)</f>
        <v>217.22406792174235</v>
      </c>
      <c r="K21" s="282">
        <f>IF('BS(Balance Sheets)'!K21="-","-",'BS(Balance Sheets)'!K21/'為替換算(currency conversion)'!$B$3)</f>
        <v>198.98855666297527</v>
      </c>
    </row>
    <row r="22" spans="2:11" s="31" customFormat="1" ht="18" customHeight="1">
      <c r="B22" s="160"/>
      <c r="C22" s="179" t="s">
        <v>424</v>
      </c>
      <c r="D22" s="168" t="s">
        <v>1</v>
      </c>
      <c r="E22" s="169" t="s">
        <v>360</v>
      </c>
      <c r="F22" s="53">
        <f>IF('BS(Balance Sheets)'!F22="-","-",'BS(Balance Sheets)'!F22/'為替換算(currency conversion)'!$B$3)</f>
        <v>50.431893687707642</v>
      </c>
      <c r="G22" s="244">
        <f>IF('BS(Balance Sheets)'!G22="-","-",'BS(Balance Sheets)'!G22/'為替換算(currency conversion)'!$B$3)</f>
        <v>48.527131782945737</v>
      </c>
      <c r="H22" s="244">
        <f>IF('BS(Balance Sheets)'!H22="-","-",'BS(Balance Sheets)'!H22/'為替換算(currency conversion)'!$B$3)</f>
        <v>61.764488741232931</v>
      </c>
      <c r="I22" s="275">
        <f>IF('BS(Balance Sheets)'!I22="-","-",'BS(Balance Sheets)'!I22/'為替換算(currency conversion)'!$B$3)</f>
        <v>42.495385751199706</v>
      </c>
      <c r="J22" s="244">
        <f>IF('BS(Balance Sheets)'!J22="-","-",'BS(Balance Sheets)'!J22/'為替換算(currency conversion)'!$B$3)</f>
        <v>41.12218530823182</v>
      </c>
      <c r="K22" s="282">
        <f>IF('BS(Balance Sheets)'!K22="-","-",'BS(Balance Sheets)'!K22/'為替換算(currency conversion)'!$B$3)</f>
        <v>231.39904023624956</v>
      </c>
    </row>
    <row r="23" spans="2:11" s="31" customFormat="1" ht="18" customHeight="1">
      <c r="B23" s="160"/>
      <c r="C23" s="179" t="s">
        <v>150</v>
      </c>
      <c r="D23" s="168" t="s">
        <v>1</v>
      </c>
      <c r="E23" s="169" t="s">
        <v>352</v>
      </c>
      <c r="F23" s="53">
        <f>IF('BS(Balance Sheets)'!F23="-","-",'BS(Balance Sheets)'!F23/'為替換算(currency conversion)'!$B$3)</f>
        <v>1020.4724990771504</v>
      </c>
      <c r="G23" s="244">
        <f>IF('BS(Balance Sheets)'!G23="-","-",'BS(Balance Sheets)'!G23/'為替換算(currency conversion)'!$B$3)</f>
        <v>1246.2384643779994</v>
      </c>
      <c r="H23" s="244">
        <f>IF('BS(Balance Sheets)'!H23="-","-",'BS(Balance Sheets)'!H23/'為替換算(currency conversion)'!$B$3)</f>
        <v>1049.9150978220746</v>
      </c>
      <c r="I23" s="275">
        <f>IF('BS(Balance Sheets)'!I23="-","-",'BS(Balance Sheets)'!I23/'為替換算(currency conversion)'!$B$3)</f>
        <v>1601.638981173865</v>
      </c>
      <c r="J23" s="244">
        <f>IF('BS(Balance Sheets)'!J23="-","-",'BS(Balance Sheets)'!J23/'為替換算(currency conversion)'!$B$3)</f>
        <v>908.44592100406066</v>
      </c>
      <c r="K23" s="282">
        <f>IF('BS(Balance Sheets)'!K23="-","-",'BS(Balance Sheets)'!K23/'為替換算(currency conversion)'!$B$3)</f>
        <v>1010.5721668512367</v>
      </c>
    </row>
    <row r="24" spans="2:11" s="31" customFormat="1" ht="18" customHeight="1">
      <c r="B24" s="160"/>
      <c r="C24" s="179" t="s">
        <v>361</v>
      </c>
      <c r="D24" s="168" t="s">
        <v>1</v>
      </c>
      <c r="E24" s="169" t="s">
        <v>362</v>
      </c>
      <c r="F24" s="53">
        <f>IF('BS(Balance Sheets)'!F24="-","-",'BS(Balance Sheets)'!F24/'為替換算(currency conversion)'!$B$3)</f>
        <v>706.9545957918051</v>
      </c>
      <c r="G24" s="244">
        <f>IF('BS(Balance Sheets)'!G24="-","-",'BS(Balance Sheets)'!G24/'為替換算(currency conversion)'!$B$3)</f>
        <v>725.13842746400894</v>
      </c>
      <c r="H24" s="244">
        <f>IF('BS(Balance Sheets)'!H24="-","-",'BS(Balance Sheets)'!H24/'為替換算(currency conversion)'!$B$3)</f>
        <v>819.09191583610198</v>
      </c>
      <c r="I24" s="275">
        <f>IF('BS(Balance Sheets)'!I24="-","-",'BS(Balance Sheets)'!I24/'為替換算(currency conversion)'!$B$3)</f>
        <v>636.26430417128097</v>
      </c>
      <c r="J24" s="244">
        <f>IF('BS(Balance Sheets)'!J24="-","-",'BS(Balance Sheets)'!J24/'為替換算(currency conversion)'!$B$3)</f>
        <v>910.06275378368412</v>
      </c>
      <c r="K24" s="282">
        <f>IF('BS(Balance Sheets)'!K24="-","-",'BS(Balance Sheets)'!K24/'為替換算(currency conversion)'!$B$3)</f>
        <v>1661.4248800295313</v>
      </c>
    </row>
    <row r="25" spans="2:11" s="31" customFormat="1" ht="18" customHeight="1">
      <c r="B25" s="170"/>
      <c r="C25" s="180" t="s">
        <v>156</v>
      </c>
      <c r="D25" s="172" t="s">
        <v>1</v>
      </c>
      <c r="E25" s="173" t="s">
        <v>363</v>
      </c>
      <c r="F25" s="228">
        <f>IF('BS(Balance Sheets)'!F25="-","-",'BS(Balance Sheets)'!F25/'為替換算(currency conversion)'!$B$3)</f>
        <v>264.74713916574382</v>
      </c>
      <c r="G25" s="247">
        <f>IF('BS(Balance Sheets)'!G25="-","-",'BS(Balance Sheets)'!G25/'為替換算(currency conversion)'!$B$3)</f>
        <v>321.10003691399044</v>
      </c>
      <c r="H25" s="247">
        <f>IF('BS(Balance Sheets)'!H25="-","-",'BS(Balance Sheets)'!H25/'為替換算(currency conversion)'!$B$3)</f>
        <v>419.51273532668887</v>
      </c>
      <c r="I25" s="276">
        <f>IF('BS(Balance Sheets)'!I25="-","-",'BS(Balance Sheets)'!I25/'為替換算(currency conversion)'!$B$3)</f>
        <v>487.06533776301222</v>
      </c>
      <c r="J25" s="247">
        <f>IF('BS(Balance Sheets)'!J25="-","-",'BS(Balance Sheets)'!J25/'為替換算(currency conversion)'!$B$3)</f>
        <v>529.11775562938362</v>
      </c>
      <c r="K25" s="283">
        <f>IF('BS(Balance Sheets)'!K25="-","-",'BS(Balance Sheets)'!K25/'為替換算(currency conversion)'!$B$3)</f>
        <v>701.2255444813585</v>
      </c>
    </row>
    <row r="26" spans="2:11" s="31" customFormat="1" ht="18" customHeight="1" thickBot="1">
      <c r="B26" s="181" t="s">
        <v>364</v>
      </c>
      <c r="C26" s="182"/>
      <c r="D26" s="183" t="s">
        <v>1</v>
      </c>
      <c r="E26" s="184" t="s">
        <v>365</v>
      </c>
      <c r="F26" s="229">
        <f>IF('BS(Balance Sheets)'!F26="-","-",'BS(Balance Sheets)'!F26/'為替換算(currency conversion)'!$B$3)</f>
        <v>16760.45035068291</v>
      </c>
      <c r="G26" s="345">
        <f>IF('BS(Balance Sheets)'!G26="-","-",'BS(Balance Sheets)'!G26/'為替換算(currency conversion)'!$B$3)</f>
        <v>18280.265780730897</v>
      </c>
      <c r="H26" s="345">
        <f>IF('BS(Balance Sheets)'!H26="-","-",'BS(Balance Sheets)'!H26/'為替換算(currency conversion)'!$B$3)</f>
        <v>19830.254706533779</v>
      </c>
      <c r="I26" s="346">
        <f>IF('BS(Balance Sheets)'!I26="-","-",'BS(Balance Sheets)'!I26/'為替換算(currency conversion)'!$B$3)</f>
        <v>21388.076781100037</v>
      </c>
      <c r="J26" s="345">
        <f>IF('BS(Balance Sheets)'!J26="-","-",'BS(Balance Sheets)'!J26/'為替換算(currency conversion)'!$B$3)</f>
        <v>22772.336655592473</v>
      </c>
      <c r="K26" s="363">
        <f>IF('BS(Balance Sheets)'!K26="-","-",'BS(Balance Sheets)'!K26/'為替換算(currency conversion)'!$B$3)</f>
        <v>45464.702842377264</v>
      </c>
    </row>
    <row r="27" spans="2:11" s="31" customFormat="1" ht="18" customHeight="1">
      <c r="B27" s="156" t="s">
        <v>425</v>
      </c>
      <c r="C27" s="157"/>
      <c r="D27" s="158" t="s">
        <v>1</v>
      </c>
      <c r="E27" s="159" t="s">
        <v>84</v>
      </c>
      <c r="F27" s="333"/>
      <c r="G27" s="334"/>
      <c r="H27" s="334"/>
      <c r="I27" s="335"/>
      <c r="J27" s="334"/>
      <c r="K27" s="336"/>
    </row>
    <row r="28" spans="2:11" s="31" customFormat="1" ht="18" customHeight="1">
      <c r="B28" s="160" t="s">
        <v>366</v>
      </c>
      <c r="C28" s="185"/>
      <c r="D28" s="162" t="s">
        <v>1</v>
      </c>
      <c r="E28" s="163" t="s">
        <v>367</v>
      </c>
      <c r="F28" s="337">
        <f>IF('BS(Balance Sheets)'!F28="-","-",'BS(Balance Sheets)'!F28/'為替換算(currency conversion)'!$B$3)</f>
        <v>5221.24031007752</v>
      </c>
      <c r="G28" s="338">
        <f>IF('BS(Balance Sheets)'!G28="-","-",'BS(Balance Sheets)'!G28/'為替換算(currency conversion)'!$B$3)</f>
        <v>6030.7050572166854</v>
      </c>
      <c r="H28" s="338">
        <f>IF('BS(Balance Sheets)'!H28="-","-",'BS(Balance Sheets)'!H28/'為替換算(currency conversion)'!$B$3)</f>
        <v>6519.2912513842748</v>
      </c>
      <c r="I28" s="266">
        <f>IF('BS(Balance Sheets)'!I28="-","-",'BS(Balance Sheets)'!I28/'為替換算(currency conversion)'!$B$3)</f>
        <v>6824.5625692137328</v>
      </c>
      <c r="J28" s="338">
        <f>IF('BS(Balance Sheets)'!J28="-","-",'BS(Balance Sheets)'!J28/'為替換算(currency conversion)'!$B$3)</f>
        <v>7292.7057954964939</v>
      </c>
      <c r="K28" s="364">
        <f>IF('BS(Balance Sheets)'!K28="-","-",'BS(Balance Sheets)'!K28/'為替換算(currency conversion)'!$B$3)</f>
        <v>13320.804724990772</v>
      </c>
    </row>
    <row r="29" spans="2:11" s="31" customFormat="1" ht="18" customHeight="1">
      <c r="B29" s="160"/>
      <c r="C29" s="164" t="s">
        <v>157</v>
      </c>
      <c r="D29" s="165" t="s">
        <v>1</v>
      </c>
      <c r="E29" s="166" t="s">
        <v>368</v>
      </c>
      <c r="F29" s="339">
        <f>IF('BS(Balance Sheets)'!F29="-","-",'BS(Balance Sheets)'!F29/'為替換算(currency conversion)'!$B$3)</f>
        <v>2273.0527870062756</v>
      </c>
      <c r="G29" s="340">
        <f>IF('BS(Balance Sheets)'!G29="-","-",'BS(Balance Sheets)'!G29/'為替換算(currency conversion)'!$B$3)</f>
        <v>2650.5204872646736</v>
      </c>
      <c r="H29" s="340">
        <f>IF('BS(Balance Sheets)'!H29="-","-",'BS(Balance Sheets)'!H29/'為替換算(currency conversion)'!$B$3)</f>
        <v>2654.1749723145076</v>
      </c>
      <c r="I29" s="341">
        <f>IF('BS(Balance Sheets)'!I29="-","-",'BS(Balance Sheets)'!I29/'為替換算(currency conversion)'!$B$3)</f>
        <v>3093.4809892949429</v>
      </c>
      <c r="J29" s="340">
        <f>IF('BS(Balance Sheets)'!J29="-","-",'BS(Balance Sheets)'!J29/'為替換算(currency conversion)'!$B$3)</f>
        <v>3412.558139534884</v>
      </c>
      <c r="K29" s="365">
        <f>IF('BS(Balance Sheets)'!K29="-","-",'BS(Balance Sheets)'!K29/'為替換算(currency conversion)'!$B$3)</f>
        <v>6331.7238833517913</v>
      </c>
    </row>
    <row r="30" spans="2:11" s="31" customFormat="1" ht="18" customHeight="1">
      <c r="B30" s="160"/>
      <c r="C30" s="167" t="s">
        <v>158</v>
      </c>
      <c r="D30" s="168" t="s">
        <v>1</v>
      </c>
      <c r="E30" s="169" t="s">
        <v>369</v>
      </c>
      <c r="F30" s="342">
        <f>IF('BS(Balance Sheets)'!F30="-","-",'BS(Balance Sheets)'!F30/'為替換算(currency conversion)'!$B$3)</f>
        <v>1578.3757844222962</v>
      </c>
      <c r="G30" s="343">
        <f>IF('BS(Balance Sheets)'!G30="-","-",'BS(Balance Sheets)'!G30/'為替換算(currency conversion)'!$B$3)</f>
        <v>1615.1642672572907</v>
      </c>
      <c r="H30" s="343">
        <f>IF('BS(Balance Sheets)'!H30="-","-",'BS(Balance Sheets)'!H30/'為替換算(currency conversion)'!$B$3)</f>
        <v>1895.4595791805095</v>
      </c>
      <c r="I30" s="344">
        <f>IF('BS(Balance Sheets)'!I30="-","-",'BS(Balance Sheets)'!I30/'為替換算(currency conversion)'!$B$3)</f>
        <v>1995.0092284976008</v>
      </c>
      <c r="J30" s="343">
        <f>IF('BS(Balance Sheets)'!J30="-","-",'BS(Balance Sheets)'!J30/'為替換算(currency conversion)'!$B$3)</f>
        <v>2095.6367663344408</v>
      </c>
      <c r="K30" s="366">
        <f>IF('BS(Balance Sheets)'!K30="-","-",'BS(Balance Sheets)'!K30/'為替換算(currency conversion)'!$B$3)</f>
        <v>3085.5666297526764</v>
      </c>
    </row>
    <row r="31" spans="2:11" s="31" customFormat="1" ht="18" customHeight="1">
      <c r="B31" s="160"/>
      <c r="C31" s="179" t="s">
        <v>426</v>
      </c>
      <c r="D31" s="168" t="s">
        <v>1</v>
      </c>
      <c r="E31" s="169" t="s">
        <v>371</v>
      </c>
      <c r="F31" s="53">
        <f>IF('BS(Balance Sheets)'!F31="-","-",'BS(Balance Sheets)'!F31/'為替換算(currency conversion)'!$B$3)</f>
        <v>719.18050941306763</v>
      </c>
      <c r="G31" s="244">
        <f>IF('BS(Balance Sheets)'!G31="-","-",'BS(Balance Sheets)'!G31/'為替換算(currency conversion)'!$B$3)</f>
        <v>993.62126245847185</v>
      </c>
      <c r="H31" s="244">
        <f>IF('BS(Balance Sheets)'!H31="-","-",'BS(Balance Sheets)'!H31/'為替換算(currency conversion)'!$B$3)</f>
        <v>1159.7932816537468</v>
      </c>
      <c r="I31" s="275">
        <f>IF('BS(Balance Sheets)'!I31="-","-",'BS(Balance Sheets)'!I31/'為替換算(currency conversion)'!$B$3)</f>
        <v>780.7161314138059</v>
      </c>
      <c r="J31" s="244">
        <f>IF('BS(Balance Sheets)'!J31="-","-",'BS(Balance Sheets)'!J31/'為替換算(currency conversion)'!$B$3)</f>
        <v>759.16574381690668</v>
      </c>
      <c r="K31" s="282">
        <f>IF('BS(Balance Sheets)'!K31="-","-",'BS(Balance Sheets)'!K31/'為替換算(currency conversion)'!$B$3)</f>
        <v>2058.6415651531934</v>
      </c>
    </row>
    <row r="32" spans="2:11" s="31" customFormat="1" ht="18" customHeight="1">
      <c r="B32" s="160"/>
      <c r="C32" s="179" t="s">
        <v>304</v>
      </c>
      <c r="D32" s="168" t="s">
        <v>1</v>
      </c>
      <c r="E32" s="169" t="s">
        <v>305</v>
      </c>
      <c r="F32" s="53" t="str">
        <f>IF('BS(Balance Sheets)'!F32="-","-",'BS(Balance Sheets)'!F32/'為替換算(currency conversion)'!$B$3)</f>
        <v>-</v>
      </c>
      <c r="G32" s="244" t="str">
        <f>IF('BS(Balance Sheets)'!G32="-","-",'BS(Balance Sheets)'!G32/'為替換算(currency conversion)'!$B$3)</f>
        <v>-</v>
      </c>
      <c r="H32" s="244">
        <f>IF('BS(Balance Sheets)'!H32="-","-",'BS(Balance Sheets)'!H32/'為替換算(currency conversion)'!$B$3)</f>
        <v>288.98486526393503</v>
      </c>
      <c r="I32" s="275">
        <f>IF('BS(Balance Sheets)'!I32="-","-",'BS(Balance Sheets)'!I32/'為替換算(currency conversion)'!$B$3)</f>
        <v>305.9357696566999</v>
      </c>
      <c r="J32" s="244">
        <f>IF('BS(Balance Sheets)'!J32="-","-",'BS(Balance Sheets)'!J32/'為替換算(currency conversion)'!$B$3)</f>
        <v>314.21188630490957</v>
      </c>
      <c r="K32" s="282">
        <f>IF('BS(Balance Sheets)'!K32="-","-",'BS(Balance Sheets)'!K32/'為替換算(currency conversion)'!$B$3)</f>
        <v>474.56626061277228</v>
      </c>
    </row>
    <row r="33" spans="2:11" s="31" customFormat="1" ht="18" customHeight="1">
      <c r="B33" s="160"/>
      <c r="C33" s="179" t="s">
        <v>159</v>
      </c>
      <c r="D33" s="168" t="s">
        <v>1</v>
      </c>
      <c r="E33" s="169" t="s">
        <v>372</v>
      </c>
      <c r="F33" s="342">
        <f>IF('BS(Balance Sheets)'!F33="-","-",'BS(Balance Sheets)'!F33/'為替換算(currency conversion)'!$B$3)</f>
        <v>170.62384643779993</v>
      </c>
      <c r="G33" s="343">
        <f>IF('BS(Balance Sheets)'!G33="-","-",'BS(Balance Sheets)'!G33/'為替換算(currency conversion)'!$B$3)</f>
        <v>212.01181247692878</v>
      </c>
      <c r="H33" s="343">
        <f>IF('BS(Balance Sheets)'!H33="-","-",'BS(Balance Sheets)'!H33/'為替換算(currency conversion)'!$B$3)</f>
        <v>33.990402362495388</v>
      </c>
      <c r="I33" s="344">
        <f>IF('BS(Balance Sheets)'!I33="-","-",'BS(Balance Sheets)'!I33/'為替換算(currency conversion)'!$B$3)</f>
        <v>30.084902177925436</v>
      </c>
      <c r="J33" s="343">
        <f>IF('BS(Balance Sheets)'!J33="-","-",'BS(Balance Sheets)'!J33/'為替換算(currency conversion)'!$B$3)</f>
        <v>26.371354743447768</v>
      </c>
      <c r="K33" s="366">
        <f>IF('BS(Balance Sheets)'!K33="-","-",'BS(Balance Sheets)'!K33/'為替換算(currency conversion)'!$B$3)</f>
        <v>98.678479143595425</v>
      </c>
    </row>
    <row r="34" spans="2:11" s="31" customFormat="1" ht="18" customHeight="1">
      <c r="B34" s="160"/>
      <c r="C34" s="167" t="s">
        <v>427</v>
      </c>
      <c r="D34" s="168" t="s">
        <v>1</v>
      </c>
      <c r="E34" s="169" t="s">
        <v>374</v>
      </c>
      <c r="F34" s="342">
        <f>IF('BS(Balance Sheets)'!F34="-","-",'BS(Balance Sheets)'!F34/'為替換算(currency conversion)'!$B$3)</f>
        <v>193.52528608342564</v>
      </c>
      <c r="G34" s="343">
        <f>IF('BS(Balance Sheets)'!G34="-","-",'BS(Balance Sheets)'!G34/'為替換算(currency conversion)'!$B$3)</f>
        <v>224.71022517534146</v>
      </c>
      <c r="H34" s="343">
        <f>IF('BS(Balance Sheets)'!H34="-","-",'BS(Balance Sheets)'!H34/'為替換算(currency conversion)'!$B$3)</f>
        <v>236.26430417128094</v>
      </c>
      <c r="I34" s="344">
        <f>IF('BS(Balance Sheets)'!I34="-","-",'BS(Balance Sheets)'!I34/'為替換算(currency conversion)'!$B$3)</f>
        <v>292.37356958287194</v>
      </c>
      <c r="J34" s="343">
        <f>IF('BS(Balance Sheets)'!J34="-","-",'BS(Balance Sheets)'!J34/'為替換算(currency conversion)'!$B$3)</f>
        <v>349.34662236987822</v>
      </c>
      <c r="K34" s="366">
        <f>IF('BS(Balance Sheets)'!K34="-","-",'BS(Balance Sheets)'!K34/'為替換算(currency conversion)'!$B$3)</f>
        <v>321.52085640457739</v>
      </c>
    </row>
    <row r="35" spans="2:11" s="31" customFormat="1" ht="18" customHeight="1">
      <c r="B35" s="186"/>
      <c r="C35" s="167" t="s">
        <v>163</v>
      </c>
      <c r="D35" s="168" t="s">
        <v>1</v>
      </c>
      <c r="E35" s="169" t="s">
        <v>376</v>
      </c>
      <c r="F35" s="53">
        <f>IF('BS(Balance Sheets)'!F35="-","-",'BS(Balance Sheets)'!F35/'為替換算(currency conversion)'!$B$3)</f>
        <v>58.582502768549283</v>
      </c>
      <c r="G35" s="244">
        <f>IF('BS(Balance Sheets)'!G35="-","-",'BS(Balance Sheets)'!G35/'為替換算(currency conversion)'!$B$3)</f>
        <v>91.797711332595057</v>
      </c>
      <c r="H35" s="244">
        <f>IF('BS(Balance Sheets)'!H35="-","-",'BS(Balance Sheets)'!H35/'為替換算(currency conversion)'!$B$3)</f>
        <v>31.546696197858992</v>
      </c>
      <c r="I35" s="275">
        <f>IF('BS(Balance Sheets)'!I35="-","-",'BS(Balance Sheets)'!I35/'為替換算(currency conversion)'!$B$3)</f>
        <v>31.18493909191584</v>
      </c>
      <c r="J35" s="244">
        <f>IF('BS(Balance Sheets)'!J35="-","-",'BS(Balance Sheets)'!J35/'為替換算(currency conversion)'!$B$3)</f>
        <v>56.478405315614623</v>
      </c>
      <c r="K35" s="282">
        <f>IF('BS(Balance Sheets)'!K35="-","-",'BS(Balance Sheets)'!K35/'為替換算(currency conversion)'!$B$3)</f>
        <v>170.52787006275381</v>
      </c>
    </row>
    <row r="36" spans="2:11" s="31" customFormat="1" ht="18" customHeight="1">
      <c r="B36" s="186"/>
      <c r="C36" s="188" t="s">
        <v>344</v>
      </c>
      <c r="D36" s="189" t="s">
        <v>1</v>
      </c>
      <c r="E36" s="190" t="s">
        <v>345</v>
      </c>
      <c r="F36" s="252" t="str">
        <f>IF('BS(Balance Sheets)'!F36="-","-",'BS(Balance Sheets)'!F36/'為替換算(currency conversion)'!$B$3)</f>
        <v>-</v>
      </c>
      <c r="G36" s="250" t="str">
        <f>IF('BS(Balance Sheets)'!G36="-","-",'BS(Balance Sheets)'!G36/'為替換算(currency conversion)'!$B$3)</f>
        <v>-</v>
      </c>
      <c r="H36" s="250" t="str">
        <f>IF('BS(Balance Sheets)'!H36="-","-",'BS(Balance Sheets)'!H36/'為替換算(currency conversion)'!$B$3)</f>
        <v>-</v>
      </c>
      <c r="I36" s="252" t="str">
        <f>IF('BS(Balance Sheets)'!I36="-","-",'BS(Balance Sheets)'!I36/'為替換算(currency conversion)'!$B$3)</f>
        <v>-</v>
      </c>
      <c r="J36" s="250" t="str">
        <f>IF('BS(Balance Sheets)'!J36="-","-",'BS(Balance Sheets)'!J36/'為替換算(currency conversion)'!$B$3)</f>
        <v>-</v>
      </c>
      <c r="K36" s="286">
        <f>IF('BS(Balance Sheets)'!K36="-","-",'BS(Balance Sheets)'!K36/'為替換算(currency conversion)'!$B$3)</f>
        <v>121.14433370247325</v>
      </c>
    </row>
    <row r="37" spans="2:11" s="31" customFormat="1" ht="18" customHeight="1">
      <c r="B37" s="187"/>
      <c r="C37" s="188" t="s">
        <v>428</v>
      </c>
      <c r="D37" s="189" t="s">
        <v>1</v>
      </c>
      <c r="E37" s="190" t="s">
        <v>378</v>
      </c>
      <c r="F37" s="228">
        <f>IF('BS(Balance Sheets)'!F37="-","-",'BS(Balance Sheets)'!F37/'為替換算(currency conversion)'!$B$3)</f>
        <v>227.90697674418607</v>
      </c>
      <c r="G37" s="247">
        <f>IF('BS(Balance Sheets)'!G37="-","-",'BS(Balance Sheets)'!G37/'為替換算(currency conversion)'!$B$3)</f>
        <v>242.8792912513843</v>
      </c>
      <c r="H37" s="247">
        <f>IF('BS(Balance Sheets)'!H37="-","-",'BS(Balance Sheets)'!H37/'為替換算(currency conversion)'!$B$3)</f>
        <v>219.07715023994095</v>
      </c>
      <c r="I37" s="276">
        <f>IF('BS(Balance Sheets)'!I37="-","-",'BS(Balance Sheets)'!I37/'為替換算(currency conversion)'!$B$3)</f>
        <v>295.78442229605025</v>
      </c>
      <c r="J37" s="247">
        <f>IF('BS(Balance Sheets)'!J37="-","-",'BS(Balance Sheets)'!J37/'為替換算(currency conversion)'!$B$3)</f>
        <v>278.9294942783315</v>
      </c>
      <c r="K37" s="283">
        <f>IF('BS(Balance Sheets)'!K37="-","-",'BS(Balance Sheets)'!K37/'為替換算(currency conversion)'!$B$3)</f>
        <v>658.44222960502032</v>
      </c>
    </row>
    <row r="38" spans="2:11" s="31" customFormat="1" ht="18" customHeight="1">
      <c r="B38" s="174" t="s">
        <v>429</v>
      </c>
      <c r="C38" s="175"/>
      <c r="D38" s="176" t="s">
        <v>1</v>
      </c>
      <c r="E38" s="177" t="s">
        <v>379</v>
      </c>
      <c r="F38" s="328">
        <f>IF('BS(Balance Sheets)'!F38="-","-",'BS(Balance Sheets)'!F38/'為替換算(currency conversion)'!$B$3)</f>
        <v>5186.2606127722411</v>
      </c>
      <c r="G38" s="331">
        <f>IF('BS(Balance Sheets)'!G38="-","-",'BS(Balance Sheets)'!G38/'為替換算(currency conversion)'!$B$3)</f>
        <v>5111.8050941306756</v>
      </c>
      <c r="H38" s="331">
        <f>IF('BS(Balance Sheets)'!H38="-","-",'BS(Balance Sheets)'!H38/'為替換算(currency conversion)'!$B$3)</f>
        <v>6021.0778885197496</v>
      </c>
      <c r="I38" s="332">
        <f>IF('BS(Balance Sheets)'!I38="-","-",'BS(Balance Sheets)'!I38/'為替換算(currency conversion)'!$B$3)</f>
        <v>6246.4377999261724</v>
      </c>
      <c r="J38" s="331">
        <f>IF('BS(Balance Sheets)'!J38="-","-",'BS(Balance Sheets)'!J38/'為替換算(currency conversion)'!$B$3)</f>
        <v>5673.3038021410121</v>
      </c>
      <c r="K38" s="362">
        <f>IF('BS(Balance Sheets)'!K38="-","-",'BS(Balance Sheets)'!K38/'為替換算(currency conversion)'!$B$3)</f>
        <v>14452.01919527501</v>
      </c>
    </row>
    <row r="39" spans="2:11" s="31" customFormat="1" ht="18" customHeight="1">
      <c r="B39" s="160"/>
      <c r="C39" s="164" t="s">
        <v>161</v>
      </c>
      <c r="D39" s="165" t="s">
        <v>1</v>
      </c>
      <c r="E39" s="166" t="s">
        <v>371</v>
      </c>
      <c r="F39" s="235">
        <f>IF('BS(Balance Sheets)'!F39="-","-",'BS(Balance Sheets)'!F39/'為替換算(currency conversion)'!$B$3)</f>
        <v>3461.498708010336</v>
      </c>
      <c r="G39" s="267">
        <f>IF('BS(Balance Sheets)'!G39="-","-",'BS(Balance Sheets)'!G39/'為替換算(currency conversion)'!$B$3)</f>
        <v>3295.9542266519015</v>
      </c>
      <c r="H39" s="267">
        <f>IF('BS(Balance Sheets)'!H39="-","-",'BS(Balance Sheets)'!H39/'為替換算(currency conversion)'!$B$3)</f>
        <v>3254.7877445551867</v>
      </c>
      <c r="I39" s="316">
        <f>IF('BS(Balance Sheets)'!I39="-","-",'BS(Balance Sheets)'!I39/'為替換算(currency conversion)'!$B$3)</f>
        <v>3493.200442967885</v>
      </c>
      <c r="J39" s="267">
        <f>IF('BS(Balance Sheets)'!J39="-","-",'BS(Balance Sheets)'!J39/'為替換算(currency conversion)'!$B$3)</f>
        <v>2906.2458471760801</v>
      </c>
      <c r="K39" s="367">
        <f>IF('BS(Balance Sheets)'!K39="-","-",'BS(Balance Sheets)'!K39/'為替換算(currency conversion)'!$B$3)</f>
        <v>10727.33850129199</v>
      </c>
    </row>
    <row r="40" spans="2:11" s="31" customFormat="1" ht="18" customHeight="1">
      <c r="B40" s="160"/>
      <c r="C40" s="198" t="s">
        <v>304</v>
      </c>
      <c r="D40" s="199" t="s">
        <v>1</v>
      </c>
      <c r="E40" s="200" t="s">
        <v>306</v>
      </c>
      <c r="F40" s="277" t="str">
        <f>IF('BS(Balance Sheets)'!F40="-","-",'BS(Balance Sheets)'!F40/'為替換算(currency conversion)'!$B$3)</f>
        <v>-</v>
      </c>
      <c r="G40" s="248" t="str">
        <f>IF('BS(Balance Sheets)'!G40="-","-",'BS(Balance Sheets)'!G40/'為替換算(currency conversion)'!$B$3)</f>
        <v>-</v>
      </c>
      <c r="H40" s="248">
        <f>IF('BS(Balance Sheets)'!H40="-","-",'BS(Balance Sheets)'!H40/'為替換算(currency conversion)'!$B$3)</f>
        <v>902.31819859726841</v>
      </c>
      <c r="I40" s="277">
        <f>IF('BS(Balance Sheets)'!I40="-","-",'BS(Balance Sheets)'!I40/'為替換算(currency conversion)'!$B$3)</f>
        <v>870.18087855297165</v>
      </c>
      <c r="J40" s="248">
        <f>IF('BS(Balance Sheets)'!J40="-","-",'BS(Balance Sheets)'!J40/'為替換算(currency conversion)'!$B$3)</f>
        <v>915.49649317091189</v>
      </c>
      <c r="K40" s="284">
        <f>IF('BS(Balance Sheets)'!K40="-","-",'BS(Balance Sheets)'!K40/'為替換算(currency conversion)'!$B$3)</f>
        <v>1510.8157991878923</v>
      </c>
    </row>
    <row r="41" spans="2:11" s="31" customFormat="1" ht="18" customHeight="1">
      <c r="B41" s="160"/>
      <c r="C41" s="167" t="s">
        <v>159</v>
      </c>
      <c r="D41" s="168" t="s">
        <v>1</v>
      </c>
      <c r="E41" s="169" t="s">
        <v>372</v>
      </c>
      <c r="F41" s="53">
        <f>IF('BS(Balance Sheets)'!F41="-","-",'BS(Balance Sheets)'!F41/'為替換算(currency conversion)'!$B$3)</f>
        <v>80.738279808047253</v>
      </c>
      <c r="G41" s="244">
        <f>IF('BS(Balance Sheets)'!G41="-","-",'BS(Balance Sheets)'!G41/'為替換算(currency conversion)'!$B$3)</f>
        <v>161.74234034699151</v>
      </c>
      <c r="H41" s="244">
        <f>IF('BS(Balance Sheets)'!H41="-","-",'BS(Balance Sheets)'!H41/'為替換算(currency conversion)'!$B$3)</f>
        <v>89.737910668143229</v>
      </c>
      <c r="I41" s="275">
        <f>IF('BS(Balance Sheets)'!I41="-","-",'BS(Balance Sheets)'!I41/'為替換算(currency conversion)'!$B$3)</f>
        <v>100.63492063492065</v>
      </c>
      <c r="J41" s="244">
        <f>IF('BS(Balance Sheets)'!J41="-","-",'BS(Balance Sheets)'!J41/'為替換算(currency conversion)'!$B$3)</f>
        <v>111.4654854189738</v>
      </c>
      <c r="K41" s="282">
        <f>IF('BS(Balance Sheets)'!K41="-","-",'BS(Balance Sheets)'!K41/'為替換算(currency conversion)'!$B$3)</f>
        <v>126.74049464747141</v>
      </c>
    </row>
    <row r="42" spans="2:11" s="31" customFormat="1" ht="18" customHeight="1">
      <c r="B42" s="160"/>
      <c r="C42" s="167" t="s">
        <v>162</v>
      </c>
      <c r="D42" s="168" t="s">
        <v>1</v>
      </c>
      <c r="E42" s="191" t="s">
        <v>380</v>
      </c>
      <c r="F42" s="53">
        <f>IF('BS(Balance Sheets)'!F42="-","-",'BS(Balance Sheets)'!F42/'為替換算(currency conversion)'!$B$3)</f>
        <v>1475.4448135843486</v>
      </c>
      <c r="G42" s="244">
        <f>IF('BS(Balance Sheets)'!G42="-","-",'BS(Balance Sheets)'!G42/'為替換算(currency conversion)'!$B$3)</f>
        <v>1494.950166112957</v>
      </c>
      <c r="H42" s="244">
        <f>IF('BS(Balance Sheets)'!H42="-","-",'BS(Balance Sheets)'!H42/'為替換算(currency conversion)'!$B$3)</f>
        <v>1534.5441122185309</v>
      </c>
      <c r="I42" s="275">
        <f>IF('BS(Balance Sheets)'!I42="-","-",'BS(Balance Sheets)'!I42/'為替換算(currency conversion)'!$B$3)</f>
        <v>1493.7098560354375</v>
      </c>
      <c r="J42" s="244">
        <f>IF('BS(Balance Sheets)'!J42="-","-",'BS(Balance Sheets)'!J42/'為替換算(currency conversion)'!$B$3)</f>
        <v>1426.1351052048728</v>
      </c>
      <c r="K42" s="282">
        <f>IF('BS(Balance Sheets)'!K42="-","-",'BS(Balance Sheets)'!K42/'為替換算(currency conversion)'!$B$3)</f>
        <v>1354.0346991509784</v>
      </c>
    </row>
    <row r="43" spans="2:11" s="31" customFormat="1" ht="18" customHeight="1">
      <c r="B43" s="160"/>
      <c r="C43" s="167" t="s">
        <v>163</v>
      </c>
      <c r="D43" s="168" t="s">
        <v>1</v>
      </c>
      <c r="E43" s="169" t="s">
        <v>376</v>
      </c>
      <c r="F43" s="53">
        <f>IF('BS(Balance Sheets)'!F43="-","-",'BS(Balance Sheets)'!F43/'為替換算(currency conversion)'!$B$3)</f>
        <v>23.684016242155778</v>
      </c>
      <c r="G43" s="244">
        <f>IF('BS(Balance Sheets)'!G43="-","-",'BS(Balance Sheets)'!G43/'為替換算(currency conversion)'!$B$3)</f>
        <v>26.297526762643045</v>
      </c>
      <c r="H43" s="244">
        <f>IF('BS(Balance Sheets)'!H43="-","-",'BS(Balance Sheets)'!H43/'為替換算(currency conversion)'!$B$3)</f>
        <v>30.498338870431898</v>
      </c>
      <c r="I43" s="275">
        <f>IF('BS(Balance Sheets)'!I43="-","-",'BS(Balance Sheets)'!I43/'為替換算(currency conversion)'!$B$3)</f>
        <v>31.509782207456627</v>
      </c>
      <c r="J43" s="244">
        <f>IF('BS(Balance Sheets)'!J43="-","-",'BS(Balance Sheets)'!J43/'為替換算(currency conversion)'!$B$3)</f>
        <v>43.285345145810268</v>
      </c>
      <c r="K43" s="282">
        <f>IF('BS(Balance Sheets)'!K43="-","-",'BS(Balance Sheets)'!K43/'為替換算(currency conversion)'!$B$3)</f>
        <v>75.658914728682177</v>
      </c>
    </row>
    <row r="44" spans="2:11" s="31" customFormat="1" ht="18" customHeight="1">
      <c r="B44" s="160"/>
      <c r="C44" s="167" t="s">
        <v>164</v>
      </c>
      <c r="D44" s="168" t="s">
        <v>1</v>
      </c>
      <c r="E44" s="169" t="s">
        <v>381</v>
      </c>
      <c r="F44" s="53">
        <f>IF('BS(Balance Sheets)'!F44="-","-",'BS(Balance Sheets)'!F44/'為替換算(currency conversion)'!$B$3)</f>
        <v>56.921373200442972</v>
      </c>
      <c r="G44" s="244">
        <f>IF('BS(Balance Sheets)'!G44="-","-",'BS(Balance Sheets)'!G44/'為替換算(currency conversion)'!$B$3)</f>
        <v>40.841638981173865</v>
      </c>
      <c r="H44" s="244">
        <f>IF('BS(Balance Sheets)'!H44="-","-",'BS(Balance Sheets)'!H44/'為替換算(currency conversion)'!$B$3)</f>
        <v>139.29863418235513</v>
      </c>
      <c r="I44" s="275">
        <f>IF('BS(Balance Sheets)'!I44="-","-",'BS(Balance Sheets)'!I44/'為替換算(currency conversion)'!$B$3)</f>
        <v>120.82687338501293</v>
      </c>
      <c r="J44" s="244">
        <f>IF('BS(Balance Sheets)'!J44="-","-",'BS(Balance Sheets)'!J44/'為替換算(currency conversion)'!$B$3)</f>
        <v>168.06201550387598</v>
      </c>
      <c r="K44" s="282">
        <f>IF('BS(Balance Sheets)'!K44="-","-",'BS(Balance Sheets)'!K44/'為替換算(currency conversion)'!$B$3)</f>
        <v>335.66629752676266</v>
      </c>
    </row>
    <row r="45" spans="2:11" s="31" customFormat="1" ht="18" customHeight="1">
      <c r="B45" s="192"/>
      <c r="C45" s="171" t="s">
        <v>165</v>
      </c>
      <c r="D45" s="172" t="s">
        <v>1</v>
      </c>
      <c r="E45" s="173" t="s">
        <v>382</v>
      </c>
      <c r="F45" s="231">
        <f>IF('BS(Balance Sheets)'!F45="-","-",'BS(Balance Sheets)'!F45/'為替換算(currency conversion)'!$B$3)</f>
        <v>87.973421926910305</v>
      </c>
      <c r="G45" s="247">
        <f>IF('BS(Balance Sheets)'!G45="-","-",'BS(Balance Sheets)'!G45/'為替換算(currency conversion)'!$B$3)</f>
        <v>92.011812476928768</v>
      </c>
      <c r="H45" s="250">
        <f>IF('BS(Balance Sheets)'!H45="-","-",'BS(Balance Sheets)'!H45/'為替換算(currency conversion)'!$B$3)</f>
        <v>69.885566629752688</v>
      </c>
      <c r="I45" s="252">
        <f>IF('BS(Balance Sheets)'!I45="-","-",'BS(Balance Sheets)'!I45/'為替換算(currency conversion)'!$B$3)</f>
        <v>136.375046142488</v>
      </c>
      <c r="J45" s="250">
        <f>IF('BS(Balance Sheets)'!J45="-","-",'BS(Balance Sheets)'!J45/'為替換算(currency conversion)'!$B$3)</f>
        <v>102.6061277224068</v>
      </c>
      <c r="K45" s="283">
        <f>IF('BS(Balance Sheets)'!K45="-","-",'BS(Balance Sheets)'!K45/'為替換算(currency conversion)'!$B$3)</f>
        <v>321.76448874123298</v>
      </c>
    </row>
    <row r="46" spans="2:11" s="31" customFormat="1" ht="18" customHeight="1" thickBot="1">
      <c r="B46" s="174" t="s">
        <v>33</v>
      </c>
      <c r="C46" s="175"/>
      <c r="D46" s="176" t="s">
        <v>1</v>
      </c>
      <c r="E46" s="177" t="s">
        <v>383</v>
      </c>
      <c r="F46" s="418">
        <f>IF('BS(Balance Sheets)'!F46="-","-",'BS(Balance Sheets)'!F46/'為替換算(currency conversion)'!$B$3)</f>
        <v>10407.50092284976</v>
      </c>
      <c r="G46" s="248">
        <f>IF('BS(Balance Sheets)'!G46="-","-",'BS(Balance Sheets)'!G46/'為替換算(currency conversion)'!$B$3)</f>
        <v>11142.510151347362</v>
      </c>
      <c r="H46" s="345">
        <f>IF('BS(Balance Sheets)'!H46="-","-",'BS(Balance Sheets)'!H46/'為替換算(currency conversion)'!$B$3)</f>
        <v>12540.369139904025</v>
      </c>
      <c r="I46" s="345">
        <f>IF('BS(Balance Sheets)'!I46="-","-",'BS(Balance Sheets)'!I46/'為替換算(currency conversion)'!$B$3)</f>
        <v>13071.007751937985</v>
      </c>
      <c r="J46" s="345">
        <f>IF('BS(Balance Sheets)'!J46="-","-",'BS(Balance Sheets)'!J46/'為替換算(currency conversion)'!$B$3)</f>
        <v>12966.009597637505</v>
      </c>
      <c r="K46" s="284">
        <f>IF('BS(Balance Sheets)'!K46="-","-",'BS(Balance Sheets)'!K46/'為替換算(currency conversion)'!$B$3)</f>
        <v>27772.823920265782</v>
      </c>
    </row>
    <row r="47" spans="2:11" s="31" customFormat="1" ht="18" customHeight="1">
      <c r="B47" s="193" t="s">
        <v>430</v>
      </c>
      <c r="C47" s="157"/>
      <c r="D47" s="158" t="s">
        <v>1</v>
      </c>
      <c r="E47" s="194" t="s">
        <v>431</v>
      </c>
      <c r="F47" s="333"/>
      <c r="G47" s="334"/>
      <c r="H47" s="334"/>
      <c r="I47" s="335"/>
      <c r="J47" s="334"/>
      <c r="K47" s="336"/>
    </row>
    <row r="48" spans="2:11" s="31" customFormat="1" ht="18" customHeight="1">
      <c r="B48" s="174" t="s">
        <v>432</v>
      </c>
      <c r="C48" s="195"/>
      <c r="D48" s="196" t="s">
        <v>1</v>
      </c>
      <c r="E48" s="197" t="s">
        <v>384</v>
      </c>
      <c r="F48" s="230">
        <f>IF('BS(Balance Sheets)'!F48="-","-",'BS(Balance Sheets)'!F48/'為替換算(currency conversion)'!$B$3)</f>
        <v>6099.5127353266889</v>
      </c>
      <c r="G48" s="249">
        <f>IF('BS(Balance Sheets)'!G48="-","-",'BS(Balance Sheets)'!G48/'為替換算(currency conversion)'!$B$3)</f>
        <v>6834.0125507567373</v>
      </c>
      <c r="H48" s="249">
        <f>IF('BS(Balance Sheets)'!H48="-","-",'BS(Balance Sheets)'!H48/'為替換算(currency conversion)'!$B$3)</f>
        <v>6937.4898486526399</v>
      </c>
      <c r="I48" s="278">
        <f>IF('BS(Balance Sheets)'!I48="-","-",'BS(Balance Sheets)'!I48/'為替換算(currency conversion)'!$B$3)</f>
        <v>7920.9966777408645</v>
      </c>
      <c r="J48" s="249">
        <f>IF('BS(Balance Sheets)'!J48="-","-",'BS(Balance Sheets)'!J48/'為替換算(currency conversion)'!$B$3)</f>
        <v>9382.6061277224071</v>
      </c>
      <c r="K48" s="285">
        <f>IF('BS(Balance Sheets)'!K48="-","-",'BS(Balance Sheets)'!K48/'為替換算(currency conversion)'!$B$3)</f>
        <v>10722.532299741602</v>
      </c>
    </row>
    <row r="49" spans="1:12" s="31" customFormat="1" ht="18" customHeight="1">
      <c r="B49" s="160"/>
      <c r="C49" s="198" t="s">
        <v>81</v>
      </c>
      <c r="D49" s="199" t="s">
        <v>1</v>
      </c>
      <c r="E49" s="200" t="s">
        <v>385</v>
      </c>
      <c r="F49" s="229">
        <f>IF('BS(Balance Sheets)'!F49="-","-",'BS(Balance Sheets)'!F49/'為替換算(currency conversion)'!$B$3)</f>
        <v>1052.1963824289408</v>
      </c>
      <c r="G49" s="248">
        <f>IF('BS(Balance Sheets)'!G49="-","-",'BS(Balance Sheets)'!G49/'為替換算(currency conversion)'!$B$3)</f>
        <v>1052.1963824289408</v>
      </c>
      <c r="H49" s="248">
        <f>IF('BS(Balance Sheets)'!H49="-","-",'BS(Balance Sheets)'!H49/'為替換算(currency conversion)'!$B$3)</f>
        <v>1052.1963824289408</v>
      </c>
      <c r="I49" s="277">
        <f>IF('BS(Balance Sheets)'!I49="-","-",'BS(Balance Sheets)'!I49/'為替換算(currency conversion)'!$B$3)</f>
        <v>1052.1963824289408</v>
      </c>
      <c r="J49" s="248">
        <f>IF('BS(Balance Sheets)'!J49="-","-",'BS(Balance Sheets)'!J49/'為替換算(currency conversion)'!$B$3)</f>
        <v>1052.1963824289408</v>
      </c>
      <c r="K49" s="284">
        <f>IF('BS(Balance Sheets)'!K49="-","-",'BS(Balance Sheets)'!K49/'為替換算(currency conversion)'!$B$3)</f>
        <v>1052.1963824289408</v>
      </c>
    </row>
    <row r="50" spans="1:12" s="31" customFormat="1" ht="18" customHeight="1">
      <c r="B50" s="160"/>
      <c r="C50" s="167" t="s">
        <v>80</v>
      </c>
      <c r="D50" s="168" t="s">
        <v>1</v>
      </c>
      <c r="E50" s="169" t="s">
        <v>386</v>
      </c>
      <c r="F50" s="53">
        <f>IF('BS(Balance Sheets)'!F50="-","-",'BS(Balance Sheets)'!F50/'為替換算(currency conversion)'!$B$3)</f>
        <v>857.82945736434112</v>
      </c>
      <c r="G50" s="244">
        <f>IF('BS(Balance Sheets)'!G50="-","-",'BS(Balance Sheets)'!G50/'為替換算(currency conversion)'!$B$3)</f>
        <v>854.48504983388716</v>
      </c>
      <c r="H50" s="244">
        <f>IF('BS(Balance Sheets)'!H50="-","-",'BS(Balance Sheets)'!H50/'為替換算(currency conversion)'!$B$3)</f>
        <v>823.89073458840903</v>
      </c>
      <c r="I50" s="275">
        <f>IF('BS(Balance Sheets)'!I50="-","-",'BS(Balance Sheets)'!I50/'為替換算(currency conversion)'!$B$3)</f>
        <v>782.48800295311935</v>
      </c>
      <c r="J50" s="244">
        <f>IF('BS(Balance Sheets)'!J50="-","-",'BS(Balance Sheets)'!J50/'為替換算(currency conversion)'!$B$3)</f>
        <v>755.55555555555566</v>
      </c>
      <c r="K50" s="282">
        <f>IF('BS(Balance Sheets)'!K50="-","-",'BS(Balance Sheets)'!K50/'為替換算(currency conversion)'!$B$3)</f>
        <v>197.50461424880032</v>
      </c>
    </row>
    <row r="51" spans="1:12" s="31" customFormat="1" ht="18" customHeight="1">
      <c r="B51" s="160"/>
      <c r="C51" s="188" t="s">
        <v>79</v>
      </c>
      <c r="D51" s="168" t="s">
        <v>1</v>
      </c>
      <c r="E51" s="190" t="s">
        <v>387</v>
      </c>
      <c r="F51" s="53">
        <f>IF('BS(Balance Sheets)'!F51="-","-",'BS(Balance Sheets)'!F51/'為替換算(currency conversion)'!$B$3)</f>
        <v>3902.5544481358438</v>
      </c>
      <c r="G51" s="244">
        <f>IF('BS(Balance Sheets)'!G51="-","-",'BS(Balance Sheets)'!G51/'為替換算(currency conversion)'!$B$3)</f>
        <v>4453.0897009966784</v>
      </c>
      <c r="H51" s="244">
        <f>IF('BS(Balance Sheets)'!H51="-","-",'BS(Balance Sheets)'!H51/'為替換算(currency conversion)'!$B$3)</f>
        <v>4869.4204503506835</v>
      </c>
      <c r="I51" s="275">
        <f>IF('BS(Balance Sheets)'!I51="-","-",'BS(Balance Sheets)'!I51/'為替換算(currency conversion)'!$B$3)</f>
        <v>5327.168696936139</v>
      </c>
      <c r="J51" s="244">
        <f>IF('BS(Balance Sheets)'!J51="-","-",'BS(Balance Sheets)'!J51/'為替換算(currency conversion)'!$B$3)</f>
        <v>6761.5577703949803</v>
      </c>
      <c r="K51" s="282">
        <f>IF('BS(Balance Sheets)'!K51="-","-",'BS(Balance Sheets)'!K51/'為替換算(currency conversion)'!$B$3)</f>
        <v>8056.2126245847185</v>
      </c>
    </row>
    <row r="52" spans="1:12" s="31" customFormat="1" ht="18" customHeight="1">
      <c r="B52" s="160"/>
      <c r="C52" s="188" t="s">
        <v>169</v>
      </c>
      <c r="D52" s="189" t="s">
        <v>1</v>
      </c>
      <c r="E52" s="190" t="s">
        <v>388</v>
      </c>
      <c r="F52" s="368">
        <f>IF('BS(Balance Sheets)'!F52="-","-",'BS(Balance Sheets)'!F52/'為替換算(currency conversion)'!$B$3)</f>
        <v>-7.3827980804724996E-3</v>
      </c>
      <c r="G52" s="369">
        <f>IF('BS(Balance Sheets)'!G52="-","-",'BS(Balance Sheets)'!G52/'為替換算(currency conversion)'!$B$3)</f>
        <v>-7.3827980804724996E-3</v>
      </c>
      <c r="H52" s="369">
        <f>IF('BS(Balance Sheets)'!H52="-","-",'BS(Balance Sheets)'!H52/'為替換算(currency conversion)'!$B$3)</f>
        <v>-7.3827980804724996E-3</v>
      </c>
      <c r="I52" s="275">
        <f>IF('BS(Balance Sheets)'!I52="-","-",'BS(Balance Sheets)'!I52/'為替換算(currency conversion)'!$B$3)</f>
        <v>-7.3827980804724996E-3</v>
      </c>
      <c r="J52" s="244">
        <f>IF('BS(Balance Sheets)'!J52="-","-",'BS(Balance Sheets)'!J52/'為替換算(currency conversion)'!$B$3)</f>
        <v>-1.5134736064968624</v>
      </c>
      <c r="K52" s="282">
        <f>IF('BS(Balance Sheets)'!K52="-","-",'BS(Balance Sheets)'!K52/'為替換算(currency conversion)'!$B$3)</f>
        <v>-7.6338132152085647</v>
      </c>
    </row>
    <row r="53" spans="1:12" s="31" customFormat="1" ht="18" customHeight="1">
      <c r="B53" s="192"/>
      <c r="C53" s="171" t="s">
        <v>170</v>
      </c>
      <c r="D53" s="172" t="s">
        <v>1</v>
      </c>
      <c r="E53" s="173" t="s">
        <v>389</v>
      </c>
      <c r="F53" s="228">
        <f>IF('BS(Balance Sheets)'!F53="-","-",'BS(Balance Sheets)'!F53/'為替換算(currency conversion)'!$B$3)</f>
        <v>286.93244739756369</v>
      </c>
      <c r="G53" s="247">
        <f>IF('BS(Balance Sheets)'!G53="-","-",'BS(Balance Sheets)'!G53/'為替換算(currency conversion)'!$B$3)</f>
        <v>474.24141749723151</v>
      </c>
      <c r="H53" s="247">
        <f>IF('BS(Balance Sheets)'!H53="-","-",'BS(Balance Sheets)'!H53/'為替換算(currency conversion)'!$B$3)</f>
        <v>191.98966408268734</v>
      </c>
      <c r="I53" s="276">
        <f>IF('BS(Balance Sheets)'!I53="-","-",'BS(Balance Sheets)'!I53/'為替換算(currency conversion)'!$B$3)</f>
        <v>759.15097822074574</v>
      </c>
      <c r="J53" s="247">
        <f>IF('BS(Balance Sheets)'!J53="-","-",'BS(Balance Sheets)'!J53/'為替換算(currency conversion)'!$B$3)</f>
        <v>814.80251015134741</v>
      </c>
      <c r="K53" s="283">
        <f>IF('BS(Balance Sheets)'!K53="-","-",'BS(Balance Sheets)'!K53/'為替換算(currency conversion)'!$B$3)</f>
        <v>1424.2524916943523</v>
      </c>
    </row>
    <row r="54" spans="1:12" s="31" customFormat="1" ht="18" customHeight="1">
      <c r="B54" s="160" t="s">
        <v>433</v>
      </c>
      <c r="C54" s="201"/>
      <c r="D54" s="176" t="s">
        <v>1</v>
      </c>
      <c r="E54" s="177" t="s">
        <v>390</v>
      </c>
      <c r="F54" s="230">
        <f>IF('BS(Balance Sheets)'!F54="-","-",'BS(Balance Sheets)'!F54/'為替換算(currency conversion)'!$B$3)</f>
        <v>253.42930970837949</v>
      </c>
      <c r="G54" s="249">
        <f>IF('BS(Balance Sheets)'!G54="-","-",'BS(Balance Sheets)'!G54/'為替換算(currency conversion)'!$B$3)</f>
        <v>303.75046142488003</v>
      </c>
      <c r="H54" s="249">
        <f>IF('BS(Balance Sheets)'!H54="-","-",'BS(Balance Sheets)'!H54/'為替換算(currency conversion)'!$B$3)</f>
        <v>352.39571797711335</v>
      </c>
      <c r="I54" s="278">
        <f>IF('BS(Balance Sheets)'!I54="-","-",'BS(Balance Sheets)'!I54/'為替換算(currency conversion)'!$B$3)</f>
        <v>396.07235142118867</v>
      </c>
      <c r="J54" s="249">
        <f>IF('BS(Balance Sheets)'!J54="-","-",'BS(Balance Sheets)'!J54/'為替換算(currency conversion)'!$B$3)</f>
        <v>423.7209302325582</v>
      </c>
      <c r="K54" s="285">
        <f>IF('BS(Balance Sheets)'!K54="-","-",'BS(Balance Sheets)'!K54/'為替換算(currency conversion)'!$B$3)</f>
        <v>6969.3466223698788</v>
      </c>
    </row>
    <row r="55" spans="1:12" s="83" customFormat="1" ht="18" customHeight="1" thickBot="1">
      <c r="A55" s="31"/>
      <c r="B55" s="181" t="s">
        <v>434</v>
      </c>
      <c r="C55" s="182"/>
      <c r="D55" s="183" t="s">
        <v>1</v>
      </c>
      <c r="E55" s="184" t="s">
        <v>391</v>
      </c>
      <c r="F55" s="328">
        <f>IF('BS(Balance Sheets)'!F55="-","-",'BS(Balance Sheets)'!F55/'為替換算(currency conversion)'!$B$3)</f>
        <v>6352.942045035069</v>
      </c>
      <c r="G55" s="345">
        <f>IF('BS(Balance Sheets)'!G55="-","-",'BS(Balance Sheets)'!G55/'為替換算(currency conversion)'!$B$3)</f>
        <v>7137.7556293835369</v>
      </c>
      <c r="H55" s="345">
        <f>IF('BS(Balance Sheets)'!H55="-","-",'BS(Balance Sheets)'!H55/'為替換算(currency conversion)'!$B$3)</f>
        <v>7289.8855666297532</v>
      </c>
      <c r="I55" s="346">
        <f>IF('BS(Balance Sheets)'!I55="-","-",'BS(Balance Sheets)'!I55/'為替換算(currency conversion)'!$B$3)</f>
        <v>8317.0764119601336</v>
      </c>
      <c r="J55" s="345">
        <f>IF('BS(Balance Sheets)'!J55="-","-",'BS(Balance Sheets)'!J55/'為替換算(currency conversion)'!$B$3)</f>
        <v>9806.3270579549662</v>
      </c>
      <c r="K55" s="363">
        <f>IF('BS(Balance Sheets)'!K55="-","-",'BS(Balance Sheets)'!K55/'為替換算(currency conversion)'!$B$3)</f>
        <v>17691.878922111482</v>
      </c>
      <c r="L55" s="31"/>
    </row>
    <row r="56" spans="1:12" s="83" customFormat="1" ht="18" customHeight="1" thickBot="1">
      <c r="A56" s="31"/>
      <c r="B56" s="202" t="s">
        <v>435</v>
      </c>
      <c r="C56" s="203"/>
      <c r="D56" s="204" t="s">
        <v>1</v>
      </c>
      <c r="E56" s="205" t="s">
        <v>392</v>
      </c>
      <c r="F56" s="347">
        <f>IF('BS(Balance Sheets)'!F56="-","-",'BS(Balance Sheets)'!F56/'為替換算(currency conversion)'!$B$3)</f>
        <v>16760.45035068291</v>
      </c>
      <c r="G56" s="348">
        <f>IF('BS(Balance Sheets)'!G56="-","-",'BS(Balance Sheets)'!G56/'為替換算(currency conversion)'!$B$3)</f>
        <v>18280.265780730897</v>
      </c>
      <c r="H56" s="348">
        <f>IF('BS(Balance Sheets)'!H56="-","-",'BS(Balance Sheets)'!H56/'為替換算(currency conversion)'!$B$3)</f>
        <v>19830.254706533779</v>
      </c>
      <c r="I56" s="349">
        <f>IF('BS(Balance Sheets)'!I56="-","-",'BS(Balance Sheets)'!I56/'為替換算(currency conversion)'!$B$3)</f>
        <v>21388.076781100037</v>
      </c>
      <c r="J56" s="348">
        <f>IF('BS(Balance Sheets)'!J56="-","-",'BS(Balance Sheets)'!J56/'為替換算(currency conversion)'!$B$3)</f>
        <v>22772.336655592473</v>
      </c>
      <c r="K56" s="370">
        <f>IF('BS(Balance Sheets)'!K56="-","-",'BS(Balance Sheets)'!K56/'為替換算(currency conversion)'!$B$3)</f>
        <v>45464.702842377264</v>
      </c>
      <c r="L56" s="31"/>
    </row>
    <row r="57" spans="1:12" s="31" customFormat="1">
      <c r="C57" s="71"/>
    </row>
    <row r="58" spans="1:12" s="31" customFormat="1">
      <c r="C58" s="71"/>
    </row>
  </sheetData>
  <mergeCells count="1">
    <mergeCell ref="B6:C6"/>
  </mergeCells>
  <phoneticPr fontId="9"/>
  <printOptions horizontalCentered="1"/>
  <pageMargins left="0.39370078740157483" right="0.39370078740157483" top="0.39370078740157483" bottom="0.39370078740157483" header="0.19685039370078741" footer="0.19685039370078741"/>
  <pageSetup paperSize="9" scale="57" firstPageNumber="4" orientation="landscape" r:id="rId1"/>
  <headerFooter alignWithMargins="0"/>
  <rowBreaks count="1" manualBreakCount="1">
    <brk id="47"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Normal="100" zoomScaleSheetLayoutView="100" workbookViewId="0"/>
  </sheetViews>
  <sheetFormatPr defaultColWidth="13" defaultRowHeight="14.4"/>
  <cols>
    <col min="1" max="1" width="3.88671875" style="1" customWidth="1"/>
    <col min="2" max="2" width="39.109375" style="1" customWidth="1"/>
    <col min="3" max="3" width="2.21875" style="1" customWidth="1"/>
    <col min="4" max="4" width="42.21875" style="1" customWidth="1"/>
    <col min="5" max="7" width="12.6640625" style="1" customWidth="1"/>
    <col min="8" max="16384" width="13" style="1"/>
  </cols>
  <sheetData>
    <row r="1" spans="1:10" s="11" customFormat="1" ht="19.5" customHeight="1">
      <c r="A1" s="14" t="s">
        <v>112</v>
      </c>
      <c r="B1" s="13"/>
      <c r="C1" s="13"/>
      <c r="D1" s="13"/>
      <c r="E1" s="21"/>
      <c r="F1" s="21"/>
      <c r="G1" s="21"/>
      <c r="H1" s="21"/>
      <c r="I1" s="21"/>
      <c r="J1" s="21"/>
    </row>
    <row r="2" spans="1:10" s="15" customFormat="1" ht="15" customHeight="1">
      <c r="A2" s="268" t="s">
        <v>111</v>
      </c>
      <c r="E2" s="23"/>
      <c r="F2" s="23"/>
      <c r="G2" s="23"/>
    </row>
    <row r="3" spans="1:10" ht="18" customHeight="1">
      <c r="A3" s="7" t="s">
        <v>101</v>
      </c>
      <c r="B3" s="8"/>
      <c r="C3" s="8"/>
      <c r="D3" s="8"/>
    </row>
    <row r="4" spans="1:10" s="15" customFormat="1" ht="9" customHeight="1">
      <c r="A4" s="7"/>
      <c r="E4" s="23"/>
      <c r="F4" s="23"/>
      <c r="G4" s="23"/>
    </row>
    <row r="5" spans="1:10" ht="18" customHeight="1" thickBot="1">
      <c r="B5" s="31" t="str">
        <f>"（単位：百万"&amp;'為替換算(currency conversion)'!$A$3&amp;"/Unit: "&amp;'為替換算(currency conversion)'!$A$3&amp;" million）"</f>
        <v>（単位：百万USD/Unit: USD million）</v>
      </c>
    </row>
    <row r="6" spans="1:10" ht="18" customHeight="1" thickBot="1">
      <c r="B6" s="29" t="s">
        <v>99</v>
      </c>
      <c r="C6" s="28" t="s">
        <v>98</v>
      </c>
      <c r="D6" s="27" t="s">
        <v>97</v>
      </c>
      <c r="E6" s="149" t="s">
        <v>121</v>
      </c>
      <c r="F6" s="245" t="s">
        <v>122</v>
      </c>
      <c r="G6" s="245" t="s">
        <v>274</v>
      </c>
      <c r="H6" s="288" t="s">
        <v>310</v>
      </c>
      <c r="I6" s="245" t="s">
        <v>318</v>
      </c>
      <c r="J6" s="289" t="s">
        <v>328</v>
      </c>
    </row>
    <row r="7" spans="1:10" s="31" customFormat="1" ht="18" customHeight="1">
      <c r="B7" s="206" t="s">
        <v>393</v>
      </c>
      <c r="C7" s="207" t="s">
        <v>1</v>
      </c>
      <c r="D7" s="208" t="s">
        <v>394</v>
      </c>
      <c r="E7" s="350">
        <f>IF('PL(Statements of Operations)'!E7="-","-",'PL(Statements of Operations)'!E7/'為替換算(currency conversion)'!$B$3)</f>
        <v>15058.619416758953</v>
      </c>
      <c r="F7" s="351">
        <f>IF('PL(Statements of Operations)'!F7="-","-",'PL(Statements of Operations)'!F7/'為替換算(currency conversion)'!$B$3)</f>
        <v>15973.606496862312</v>
      </c>
      <c r="G7" s="351">
        <f>IF('PL(Statements of Operations)'!G7="-","-",'PL(Statements of Operations)'!G7/'為替換算(currency conversion)'!$B$3)</f>
        <v>16735.385751199705</v>
      </c>
      <c r="H7" s="352">
        <f>IF('PL(Statements of Operations)'!H7="-","-",'PL(Statements of Operations)'!H7/'為替換算(currency conversion)'!$B$3)</f>
        <v>17118.183831672206</v>
      </c>
      <c r="I7" s="351">
        <f>IF('PL(Statements of Operations)'!I7="-","-",'PL(Statements of Operations)'!I7/'為替換算(currency conversion)'!$B$3)</f>
        <v>18840.206718346253</v>
      </c>
      <c r="J7" s="371">
        <f>IF('PL(Statements of Operations)'!J7="-","-",'PL(Statements of Operations)'!J7/'為替換算(currency conversion)'!$B$3)</f>
        <v>25767.308970099672</v>
      </c>
    </row>
    <row r="8" spans="1:10" s="31" customFormat="1" ht="18" customHeight="1">
      <c r="B8" s="209" t="s">
        <v>57</v>
      </c>
      <c r="C8" s="210" t="s">
        <v>1</v>
      </c>
      <c r="D8" s="169" t="s">
        <v>395</v>
      </c>
      <c r="E8" s="53">
        <f>IF('PL(Statements of Operations)'!E8="-","-",'PL(Statements of Operations)'!E8/'為替換算(currency conversion)'!$B$3)</f>
        <v>11336.54485049834</v>
      </c>
      <c r="F8" s="244">
        <f>IF('PL(Statements of Operations)'!F8="-","-",'PL(Statements of Operations)'!F8/'為替換算(currency conversion)'!$B$3)</f>
        <v>11950.062753783684</v>
      </c>
      <c r="G8" s="244">
        <f>IF('PL(Statements of Operations)'!G8="-","-",'PL(Statements of Operations)'!G8/'為替換算(currency conversion)'!$B$3)</f>
        <v>12510.719822812847</v>
      </c>
      <c r="H8" s="275">
        <f>IF('PL(Statements of Operations)'!H8="-","-",'PL(Statements of Operations)'!H8/'為替換算(currency conversion)'!$B$3)</f>
        <v>12802.384643779993</v>
      </c>
      <c r="I8" s="244">
        <f>IF('PL(Statements of Operations)'!I8="-","-",'PL(Statements of Operations)'!I8/'為替換算(currency conversion)'!$B$3)</f>
        <v>13849.420450350684</v>
      </c>
      <c r="J8" s="282">
        <f>IF('PL(Statements of Operations)'!J8="-","-",'PL(Statements of Operations)'!J8/'為替換算(currency conversion)'!$B$3)</f>
        <v>18958.641565153193</v>
      </c>
    </row>
    <row r="9" spans="1:10" s="31" customFormat="1" ht="18" customHeight="1">
      <c r="B9" s="209" t="s">
        <v>396</v>
      </c>
      <c r="C9" s="210" t="s">
        <v>1</v>
      </c>
      <c r="D9" s="169" t="s">
        <v>397</v>
      </c>
      <c r="E9" s="53">
        <f>IF('PL(Statements of Operations)'!E9="-","-",'PL(Statements of Operations)'!E9/'為替換算(currency conversion)'!$B$3)</f>
        <v>3722.0745662606132</v>
      </c>
      <c r="F9" s="244">
        <f>IF('PL(Statements of Operations)'!F9="-","-",'PL(Statements of Operations)'!F9/'為替換算(currency conversion)'!$B$3)</f>
        <v>4023.5363602805469</v>
      </c>
      <c r="G9" s="244">
        <f>IF('PL(Statements of Operations)'!G9="-","-",'PL(Statements of Operations)'!G9/'為替換算(currency conversion)'!$B$3)</f>
        <v>4224.6659283868594</v>
      </c>
      <c r="H9" s="275">
        <f>IF('PL(Statements of Operations)'!H9="-","-",'PL(Statements of Operations)'!H9/'為替換算(currency conversion)'!$B$3)</f>
        <v>4315.7991878922112</v>
      </c>
      <c r="I9" s="244">
        <f>IF('PL(Statements of Operations)'!I9="-","-",'PL(Statements of Operations)'!I9/'為替換算(currency conversion)'!$B$3)</f>
        <v>4990.7862679955706</v>
      </c>
      <c r="J9" s="282">
        <f>IF('PL(Statements of Operations)'!J9="-","-",'PL(Statements of Operations)'!J9/'為替換算(currency conversion)'!$B$3)</f>
        <v>6808.6674049464755</v>
      </c>
    </row>
    <row r="10" spans="1:10" s="31" customFormat="1" ht="18" customHeight="1">
      <c r="B10" s="209" t="s">
        <v>398</v>
      </c>
      <c r="C10" s="210" t="s">
        <v>1</v>
      </c>
      <c r="D10" s="169" t="s">
        <v>399</v>
      </c>
      <c r="E10" s="53">
        <f>IF('PL(Statements of Operations)'!E10="-","-",'PL(Statements of Operations)'!E10/'為替換算(currency conversion)'!$B$3)</f>
        <v>2813.1044665928389</v>
      </c>
      <c r="F10" s="244">
        <f>IF('PL(Statements of Operations)'!F10="-","-",'PL(Statements of Operations)'!F10/'為替換算(currency conversion)'!$B$3)</f>
        <v>2932.9789590254709</v>
      </c>
      <c r="G10" s="244">
        <f>IF('PL(Statements of Operations)'!G10="-","-",'PL(Statements of Operations)'!G10/'為替換算(currency conversion)'!$B$3)</f>
        <v>3257.9844961240315</v>
      </c>
      <c r="H10" s="275">
        <f>IF('PL(Statements of Operations)'!H10="-","-",'PL(Statements of Operations)'!H10/'為替換算(currency conversion)'!$B$3)</f>
        <v>3288.3130306386124</v>
      </c>
      <c r="I10" s="244">
        <f>IF('PL(Statements of Operations)'!I10="-","-",'PL(Statements of Operations)'!I10/'為替換算(currency conversion)'!$B$3)</f>
        <v>3421.2698412698414</v>
      </c>
      <c r="J10" s="282">
        <f>IF('PL(Statements of Operations)'!J10="-","-",'PL(Statements of Operations)'!J10/'為替換算(currency conversion)'!$B$3)</f>
        <v>4895.7105943152455</v>
      </c>
    </row>
    <row r="11" spans="1:10" s="31" customFormat="1" ht="18" customHeight="1">
      <c r="B11" s="211" t="s">
        <v>400</v>
      </c>
      <c r="C11" s="210" t="s">
        <v>1</v>
      </c>
      <c r="D11" s="169" t="s">
        <v>412</v>
      </c>
      <c r="E11" s="53" t="str">
        <f>IF('PL(Statements of Operations)'!E11="-","-",'PL(Statements of Operations)'!E11/'為替換算(currency conversion)'!$B$3)</f>
        <v>-</v>
      </c>
      <c r="F11" s="244" t="str">
        <f>IF('PL(Statements of Operations)'!F11="-","-",'PL(Statements of Operations)'!F11/'為替換算(currency conversion)'!$B$3)</f>
        <v>-</v>
      </c>
      <c r="G11" s="244" t="str">
        <f>IF('PL(Statements of Operations)'!G11="-","-",'PL(Statements of Operations)'!G11/'為替換算(currency conversion)'!$B$3)</f>
        <v>-</v>
      </c>
      <c r="H11" s="275" t="str">
        <f>IF('PL(Statements of Operations)'!H11="-","-",'PL(Statements of Operations)'!H11/'為替換算(currency conversion)'!$B$3)</f>
        <v>-</v>
      </c>
      <c r="I11" s="244">
        <f>IF('PL(Statements of Operations)'!I11="-","-",'PL(Statements of Operations)'!I11/'為替換算(currency conversion)'!$B$3)</f>
        <v>1829.7452934662238</v>
      </c>
      <c r="J11" s="282">
        <f>IF('PL(Statements of Operations)'!J11="-","-",'PL(Statements of Operations)'!J11/'為替換算(currency conversion)'!$B$3)</f>
        <v>2573.717238833518</v>
      </c>
    </row>
    <row r="12" spans="1:10" s="31" customFormat="1" ht="18" customHeight="1">
      <c r="B12" s="211" t="s">
        <v>401</v>
      </c>
      <c r="C12" s="210" t="s">
        <v>1</v>
      </c>
      <c r="D12" s="169" t="s">
        <v>414</v>
      </c>
      <c r="E12" s="53" t="str">
        <f>IF('PL(Statements of Operations)'!E12="-","-",'PL(Statements of Operations)'!E12/'為替換算(currency conversion)'!$B$3)</f>
        <v>-</v>
      </c>
      <c r="F12" s="244" t="str">
        <f>IF('PL(Statements of Operations)'!F12="-","-",'PL(Statements of Operations)'!F12/'為替換算(currency conversion)'!$B$3)</f>
        <v>-</v>
      </c>
      <c r="G12" s="244" t="str">
        <f>IF('PL(Statements of Operations)'!G12="-","-",'PL(Statements of Operations)'!G12/'為替換算(currency conversion)'!$B$3)</f>
        <v>-</v>
      </c>
      <c r="H12" s="275" t="str">
        <f>IF('PL(Statements of Operations)'!H12="-","-",'PL(Statements of Operations)'!H12/'為替換算(currency conversion)'!$B$3)</f>
        <v>-</v>
      </c>
      <c r="I12" s="244">
        <f>IF('PL(Statements of Operations)'!I12="-","-",'PL(Statements of Operations)'!I12/'為替換算(currency conversion)'!$B$3)</f>
        <v>652.00442967884828</v>
      </c>
      <c r="J12" s="282">
        <f>IF('PL(Statements of Operations)'!J12="-","-",'PL(Statements of Operations)'!J12/'為替換算(currency conversion)'!$B$3)</f>
        <v>1006.5411590992987</v>
      </c>
    </row>
    <row r="13" spans="1:10" s="31" customFormat="1" ht="18" customHeight="1">
      <c r="B13" s="211" t="s">
        <v>402</v>
      </c>
      <c r="C13" s="210" t="s">
        <v>1</v>
      </c>
      <c r="D13" s="169" t="s">
        <v>416</v>
      </c>
      <c r="E13" s="53" t="str">
        <f>IF('PL(Statements of Operations)'!E13="-","-",'PL(Statements of Operations)'!E13/'為替換算(currency conversion)'!$B$3)</f>
        <v>-</v>
      </c>
      <c r="F13" s="244" t="str">
        <f>IF('PL(Statements of Operations)'!F13="-","-",'PL(Statements of Operations)'!F13/'為替換算(currency conversion)'!$B$3)</f>
        <v>-</v>
      </c>
      <c r="G13" s="244" t="str">
        <f>IF('PL(Statements of Operations)'!G13="-","-",'PL(Statements of Operations)'!G13/'為替換算(currency conversion)'!$B$3)</f>
        <v>-</v>
      </c>
      <c r="H13" s="275" t="str">
        <f>IF('PL(Statements of Operations)'!H13="-","-",'PL(Statements of Operations)'!H13/'為替換算(currency conversion)'!$B$3)</f>
        <v>-</v>
      </c>
      <c r="I13" s="244">
        <f>IF('PL(Statements of Operations)'!I13="-","-",'PL(Statements of Operations)'!I13/'為替換算(currency conversion)'!$B$3)</f>
        <v>939.52750092284987</v>
      </c>
      <c r="J13" s="282">
        <f>IF('PL(Statements of Operations)'!J13="-","-",'PL(Statements of Operations)'!J13/'為替換算(currency conversion)'!$B$3)</f>
        <v>1315.4521963824291</v>
      </c>
    </row>
    <row r="14" spans="1:10" s="31" customFormat="1" ht="18" customHeight="1">
      <c r="B14" s="211" t="s">
        <v>403</v>
      </c>
      <c r="C14" s="210" t="s">
        <v>1</v>
      </c>
      <c r="D14" s="169" t="s">
        <v>174</v>
      </c>
      <c r="E14" s="53">
        <f>IF('PL(Statements of Operations)'!E14="-","-",'PL(Statements of Operations)'!E14/'為替換算(currency conversion)'!$B$3)</f>
        <v>107.75193798449614</v>
      </c>
      <c r="F14" s="244">
        <f>IF('PL(Statements of Operations)'!F14="-","-",'PL(Statements of Operations)'!F14/'為替換算(currency conversion)'!$B$3)</f>
        <v>111.43595422665192</v>
      </c>
      <c r="G14" s="244">
        <f>IF('PL(Statements of Operations)'!G14="-","-",'PL(Statements of Operations)'!G14/'為替換算(currency conversion)'!$B$3)</f>
        <v>160.8933185677372</v>
      </c>
      <c r="H14" s="275">
        <f>IF('PL(Statements of Operations)'!H14="-","-",'PL(Statements of Operations)'!H14/'為替換算(currency conversion)'!$B$3)</f>
        <v>167.87744555186418</v>
      </c>
      <c r="I14" s="244">
        <f>IF('PL(Statements of Operations)'!I14="-","-",'PL(Statements of Operations)'!I14/'為替換算(currency conversion)'!$B$3)</f>
        <v>145.49280177187154</v>
      </c>
      <c r="J14" s="282">
        <f>IF('PL(Statements of Operations)'!J14="-","-",'PL(Statements of Operations)'!J14/'為替換算(currency conversion)'!$B$3)</f>
        <v>184.10483573274271</v>
      </c>
    </row>
    <row r="15" spans="1:10" s="31" customFormat="1" ht="18" customHeight="1">
      <c r="B15" s="209" t="s">
        <v>404</v>
      </c>
      <c r="C15" s="210" t="s">
        <v>1</v>
      </c>
      <c r="D15" s="169" t="s">
        <v>405</v>
      </c>
      <c r="E15" s="53">
        <f>IF('PL(Statements of Operations)'!E15="-","-",'PL(Statements of Operations)'!E15/'為替換算(currency conversion)'!$B$3)</f>
        <v>908.97009966777421</v>
      </c>
      <c r="F15" s="244">
        <f>IF('PL(Statements of Operations)'!F15="-","-",'PL(Statements of Operations)'!F15/'為替換算(currency conversion)'!$B$3)</f>
        <v>1090.5574012550758</v>
      </c>
      <c r="G15" s="244">
        <f>IF('PL(Statements of Operations)'!G15="-","-",'PL(Statements of Operations)'!G15/'為替換算(currency conversion)'!$B$3)</f>
        <v>966.68143226282768</v>
      </c>
      <c r="H15" s="275">
        <f>IF('PL(Statements of Operations)'!H15="-","-",'PL(Statements of Operations)'!H15/'為替換算(currency conversion)'!$B$3)</f>
        <v>1027.4861572535992</v>
      </c>
      <c r="I15" s="244">
        <f>IF('PL(Statements of Operations)'!I15="-","-",'PL(Statements of Operations)'!I15/'為替換算(currency conversion)'!$B$3)</f>
        <v>1569.5090439276487</v>
      </c>
      <c r="J15" s="282">
        <f>IF('PL(Statements of Operations)'!J15="-","-",'PL(Statements of Operations)'!J15/'為替換算(currency conversion)'!$B$3)</f>
        <v>1912.9568106312295</v>
      </c>
    </row>
    <row r="16" spans="1:10" s="31" customFormat="1" ht="18" customHeight="1">
      <c r="B16" s="209" t="s">
        <v>175</v>
      </c>
      <c r="C16" s="210" t="s">
        <v>1</v>
      </c>
      <c r="D16" s="169" t="s">
        <v>406</v>
      </c>
      <c r="E16" s="53">
        <f>IF('PL(Statements of Operations)'!E16="-","-",'PL(Statements of Operations)'!E16/'為替換算(currency conversion)'!$B$3)</f>
        <v>43.314876338132159</v>
      </c>
      <c r="F16" s="244">
        <f>IF('PL(Statements of Operations)'!F16="-","-",'PL(Statements of Operations)'!F16/'為替換算(currency conversion)'!$B$3)</f>
        <v>50.557401255075675</v>
      </c>
      <c r="G16" s="244">
        <f>IF('PL(Statements of Operations)'!G16="-","-",'PL(Statements of Operations)'!G16/'為替換算(currency conversion)'!$B$3)</f>
        <v>44.488741232927282</v>
      </c>
      <c r="H16" s="275">
        <f>IF('PL(Statements of Operations)'!H16="-","-",'PL(Statements of Operations)'!H16/'為替換算(currency conversion)'!$B$3)</f>
        <v>49.176818014027319</v>
      </c>
      <c r="I16" s="244">
        <f>IF('PL(Statements of Operations)'!I16="-","-",'PL(Statements of Operations)'!I16/'為替換算(currency conversion)'!$B$3)</f>
        <v>71.354743447766708</v>
      </c>
      <c r="J16" s="282">
        <f>IF('PL(Statements of Operations)'!J16="-","-",'PL(Statements of Operations)'!J16/'為替換算(currency conversion)'!$B$3)</f>
        <v>120.98929494278333</v>
      </c>
    </row>
    <row r="17" spans="2:10" s="31" customFormat="1" ht="18" customHeight="1">
      <c r="B17" s="209" t="s">
        <v>177</v>
      </c>
      <c r="C17" s="210" t="s">
        <v>1</v>
      </c>
      <c r="D17" s="169" t="s">
        <v>407</v>
      </c>
      <c r="E17" s="53">
        <f>IF('PL(Statements of Operations)'!E17="-","-",'PL(Statements of Operations)'!E17/'為替換算(currency conversion)'!$B$3)</f>
        <v>53.104466592838691</v>
      </c>
      <c r="F17" s="244">
        <f>IF('PL(Statements of Operations)'!F17="-","-",'PL(Statements of Operations)'!F17/'為替換算(currency conversion)'!$B$3)</f>
        <v>57.770394979697308</v>
      </c>
      <c r="G17" s="244">
        <f>IF('PL(Statements of Operations)'!G17="-","-",'PL(Statements of Operations)'!G17/'為替換算(currency conversion)'!$B$3)</f>
        <v>126.37135474344778</v>
      </c>
      <c r="H17" s="275">
        <f>IF('PL(Statements of Operations)'!H17="-","-",'PL(Statements of Operations)'!H17/'為替換算(currency conversion)'!$B$3)</f>
        <v>67.05795496493171</v>
      </c>
      <c r="I17" s="244">
        <f>IF('PL(Statements of Operations)'!I17="-","-",'PL(Statements of Operations)'!I17/'為替換算(currency conversion)'!$B$3)</f>
        <v>45.780730897009974</v>
      </c>
      <c r="J17" s="282">
        <f>IF('PL(Statements of Operations)'!J17="-","-",'PL(Statements of Operations)'!J17/'為替換算(currency conversion)'!$B$3)</f>
        <v>244.38538205980069</v>
      </c>
    </row>
    <row r="18" spans="2:10" s="31" customFormat="1" ht="18" customHeight="1">
      <c r="B18" s="209" t="s">
        <v>179</v>
      </c>
      <c r="C18" s="210" t="s">
        <v>1</v>
      </c>
      <c r="D18" s="169" t="s">
        <v>180</v>
      </c>
      <c r="E18" s="53">
        <f>IF('PL(Statements of Operations)'!E18="-","-",'PL(Statements of Operations)'!E18/'為替換算(currency conversion)'!$B$3)</f>
        <v>6.7109634551495025</v>
      </c>
      <c r="F18" s="244">
        <f>IF('PL(Statements of Operations)'!F18="-","-",'PL(Statements of Operations)'!F18/'為替換算(currency conversion)'!$B$3)</f>
        <v>1.2919896640826873</v>
      </c>
      <c r="G18" s="244">
        <f>IF('PL(Statements of Operations)'!G18="-","-",'PL(Statements of Operations)'!G18/'為替換算(currency conversion)'!$B$3)</f>
        <v>2.2739018087855301</v>
      </c>
      <c r="H18" s="275">
        <f>IF('PL(Statements of Operations)'!H18="-","-",'PL(Statements of Operations)'!H18/'為替換算(currency conversion)'!$B$3)</f>
        <v>-46.504245108896278</v>
      </c>
      <c r="I18" s="244">
        <f>IF('PL(Statements of Operations)'!I18="-","-",'PL(Statements of Operations)'!I18/'為替換算(currency conversion)'!$B$3)</f>
        <v>-1.5134736064968624</v>
      </c>
      <c r="J18" s="282">
        <f>IF('PL(Statements of Operations)'!J18="-","-",'PL(Statements of Operations)'!J18/'為替換算(currency conversion)'!$B$3)</f>
        <v>2.9900332225913622</v>
      </c>
    </row>
    <row r="19" spans="2:10" s="31" customFormat="1" ht="18" customHeight="1">
      <c r="B19" s="209" t="s">
        <v>241</v>
      </c>
      <c r="C19" s="210" t="s">
        <v>1</v>
      </c>
      <c r="D19" s="169" t="s">
        <v>408</v>
      </c>
      <c r="E19" s="53">
        <f>IF('PL(Statements of Operations)'!E19="-","-",'PL(Statements of Operations)'!E19/'為替換算(currency conversion)'!$B$3)</f>
        <v>905.89885566629755</v>
      </c>
      <c r="F19" s="244">
        <f>IF('PL(Statements of Operations)'!F19="-","-",'PL(Statements of Operations)'!F19/'為替換算(currency conversion)'!$B$3)</f>
        <v>1084.6363971945368</v>
      </c>
      <c r="G19" s="244">
        <f>IF('PL(Statements of Operations)'!G19="-","-",'PL(Statements of Operations)'!G19/'為替換算(currency conversion)'!$B$3)</f>
        <v>887.08010335917322</v>
      </c>
      <c r="H19" s="275">
        <f>IF('PL(Statements of Operations)'!H19="-","-",'PL(Statements of Operations)'!H19/'為替換算(currency conversion)'!$B$3)</f>
        <v>963.10077519379854</v>
      </c>
      <c r="I19" s="244">
        <f>IF('PL(Statements of Operations)'!I19="-","-",'PL(Statements of Operations)'!I19/'為替換算(currency conversion)'!$B$3)</f>
        <v>1593.5695828719086</v>
      </c>
      <c r="J19" s="282">
        <f>IF('PL(Statements of Operations)'!J19="-","-",'PL(Statements of Operations)'!J19/'為替換算(currency conversion)'!$B$3)</f>
        <v>1792.5433739387229</v>
      </c>
    </row>
    <row r="20" spans="2:10" s="31" customFormat="1" ht="18" customHeight="1">
      <c r="B20" s="212" t="s">
        <v>181</v>
      </c>
      <c r="C20" s="210" t="s">
        <v>1</v>
      </c>
      <c r="D20" s="169" t="s">
        <v>409</v>
      </c>
      <c r="E20" s="53">
        <f>IF('PL(Statements of Operations)'!E20="-","-",'PL(Statements of Operations)'!E20/'為替換算(currency conversion)'!$B$3)</f>
        <v>273.25950535252861</v>
      </c>
      <c r="F20" s="244">
        <f>IF('PL(Statements of Operations)'!F20="-","-",'PL(Statements of Operations)'!F20/'為替換算(currency conversion)'!$B$3)</f>
        <v>363.30749354005172</v>
      </c>
      <c r="G20" s="244">
        <f>IF('PL(Statements of Operations)'!G20="-","-",'PL(Statements of Operations)'!G20/'為替換算(currency conversion)'!$B$3)</f>
        <v>298.13953488372096</v>
      </c>
      <c r="H20" s="275">
        <f>IF('PL(Statements of Operations)'!H20="-","-",'PL(Statements of Operations)'!H20/'為替換算(currency conversion)'!$B$3)</f>
        <v>359.91878922111482</v>
      </c>
      <c r="I20" s="244">
        <f>IF('PL(Statements of Operations)'!I20="-","-",'PL(Statements of Operations)'!I20/'為替換算(currency conversion)'!$B$3)</f>
        <v>485.39682539682542</v>
      </c>
      <c r="J20" s="282">
        <f>IF('PL(Statements of Operations)'!J20="-","-",'PL(Statements of Operations)'!J20/'為替換算(currency conversion)'!$B$3)</f>
        <v>560.56847545219648</v>
      </c>
    </row>
    <row r="21" spans="2:10" s="31" customFormat="1" ht="18" customHeight="1">
      <c r="B21" s="209" t="s">
        <v>242</v>
      </c>
      <c r="C21" s="210" t="s">
        <v>1</v>
      </c>
      <c r="D21" s="169" t="s">
        <v>182</v>
      </c>
      <c r="E21" s="53">
        <f>IF('PL(Statements of Operations)'!E21="-","-",'PL(Statements of Operations)'!E21/'為替換算(currency conversion)'!$B$3)</f>
        <v>632.639350313769</v>
      </c>
      <c r="F21" s="244">
        <f>IF('PL(Statements of Operations)'!F21="-","-",'PL(Statements of Operations)'!F21/'為替換算(currency conversion)'!$B$3)</f>
        <v>721.32890365448509</v>
      </c>
      <c r="G21" s="244">
        <f>IF('PL(Statements of Operations)'!G21="-","-",'PL(Statements of Operations)'!G21/'為替換算(currency conversion)'!$B$3)</f>
        <v>588.94056847545221</v>
      </c>
      <c r="H21" s="275">
        <f>IF('PL(Statements of Operations)'!H21="-","-",'PL(Statements of Operations)'!H21/'為替換算(currency conversion)'!$B$3)</f>
        <v>603.18198597268372</v>
      </c>
      <c r="I21" s="244">
        <f>IF('PL(Statements of Operations)'!I21="-","-",'PL(Statements of Operations)'!I21/'為替換算(currency conversion)'!$B$3)</f>
        <v>1108.1727574750832</v>
      </c>
      <c r="J21" s="282">
        <f>IF('PL(Statements of Operations)'!J21="-","-",'PL(Statements of Operations)'!J21/'為替換算(currency conversion)'!$B$3)</f>
        <v>1231.9748984865264</v>
      </c>
    </row>
    <row r="22" spans="2:10" s="31" customFormat="1" ht="18" customHeight="1">
      <c r="B22" s="211" t="s">
        <v>183</v>
      </c>
      <c r="C22" s="210" t="s">
        <v>1</v>
      </c>
      <c r="D22" s="169" t="s">
        <v>410</v>
      </c>
      <c r="E22" s="53">
        <f>IF('PL(Statements of Operations)'!E22="-","-",'PL(Statements of Operations)'!E22/'為替換算(currency conversion)'!$B$3)</f>
        <v>608.28349944629019</v>
      </c>
      <c r="F22" s="244">
        <f>IF('PL(Statements of Operations)'!F22="-","-",'PL(Statements of Operations)'!F22/'為替換算(currency conversion)'!$B$3)</f>
        <v>691.14802510151355</v>
      </c>
      <c r="G22" s="244">
        <f>IF('PL(Statements of Operations)'!G22="-","-",'PL(Statements of Operations)'!G22/'為替換算(currency conversion)'!$B$3)</f>
        <v>554.80251015134741</v>
      </c>
      <c r="H22" s="275">
        <f>IF('PL(Statements of Operations)'!H22="-","-",'PL(Statements of Operations)'!H22/'為替換算(currency conversion)'!$B$3)</f>
        <v>567.31635289774829</v>
      </c>
      <c r="I22" s="244">
        <f>IF('PL(Statements of Operations)'!I22="-","-",'PL(Statements of Operations)'!I22/'為替換算(currency conversion)'!$B$3)</f>
        <v>1055.5850867478775</v>
      </c>
      <c r="J22" s="282">
        <f>IF('PL(Statements of Operations)'!J22="-","-",'PL(Statements of Operations)'!J22/'為替換算(currency conversion)'!$B$3)</f>
        <v>1107.1391657438171</v>
      </c>
    </row>
    <row r="23" spans="2:10" s="31" customFormat="1" ht="18" customHeight="1" thickBot="1">
      <c r="B23" s="213" t="s">
        <v>185</v>
      </c>
      <c r="C23" s="214" t="s">
        <v>1</v>
      </c>
      <c r="D23" s="215" t="s">
        <v>411</v>
      </c>
      <c r="E23" s="353">
        <f>IF('PL(Statements of Operations)'!E23="-","-",'PL(Statements of Operations)'!E23/'為替換算(currency conversion)'!$B$3)</f>
        <v>24.355850867478775</v>
      </c>
      <c r="F23" s="354">
        <f>IF('PL(Statements of Operations)'!F23="-","-",'PL(Statements of Operations)'!F23/'為替換算(currency conversion)'!$B$3)</f>
        <v>30.180878552971578</v>
      </c>
      <c r="G23" s="354">
        <f>IF('PL(Statements of Operations)'!G23="-","-",'PL(Statements of Operations)'!G23/'為替換算(currency conversion)'!$B$3)</f>
        <v>34.13805832410484</v>
      </c>
      <c r="H23" s="355">
        <f>IF('PL(Statements of Operations)'!H23="-","-",'PL(Statements of Operations)'!H23/'為替換算(currency conversion)'!$B$3)</f>
        <v>35.858250276854932</v>
      </c>
      <c r="I23" s="354">
        <f>IF('PL(Statements of Operations)'!I23="-","-",'PL(Statements of Operations)'!I23/'為替換算(currency conversion)'!$B$3)</f>
        <v>52.587670727205612</v>
      </c>
      <c r="J23" s="372">
        <f>IF('PL(Statements of Operations)'!J23="-","-",'PL(Statements of Operations)'!J23/'為替換算(currency conversion)'!$B$3)</f>
        <v>124.84311554078997</v>
      </c>
    </row>
    <row r="24" spans="2:10" s="31" customFormat="1" ht="14.25" customHeight="1">
      <c r="B24" s="185" t="s">
        <v>456</v>
      </c>
      <c r="C24" s="409"/>
      <c r="D24" s="409"/>
      <c r="E24" s="332"/>
      <c r="F24" s="332"/>
      <c r="G24" s="332"/>
      <c r="H24" s="332"/>
      <c r="I24" s="332"/>
      <c r="J24" s="332"/>
    </row>
    <row r="25" spans="2:10" s="31" customFormat="1" ht="14.25" customHeight="1">
      <c r="B25" s="185" t="s">
        <v>478</v>
      </c>
      <c r="C25" s="409"/>
      <c r="D25" s="409"/>
      <c r="E25" s="332"/>
      <c r="F25" s="332"/>
      <c r="G25" s="332"/>
      <c r="H25" s="332"/>
      <c r="I25" s="332"/>
      <c r="J25" s="332"/>
    </row>
  </sheetData>
  <phoneticPr fontId="9"/>
  <printOptions horizontalCentered="1"/>
  <pageMargins left="0.39370078740157483" right="0.39370078740157483" top="0.39370078740157483" bottom="0.39370078740157483" header="0.19685039370078741" footer="0.19685039370078741"/>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zoomScaleNormal="100" zoomScaleSheetLayoutView="100" workbookViewId="0"/>
  </sheetViews>
  <sheetFormatPr defaultColWidth="13" defaultRowHeight="14.4"/>
  <cols>
    <col min="1" max="2" width="2" style="1" customWidth="1"/>
    <col min="3" max="3" width="3.44140625" style="1" customWidth="1"/>
    <col min="4" max="4" width="40.109375" style="1" customWidth="1"/>
    <col min="5" max="5" width="1.6640625" style="1" customWidth="1"/>
    <col min="6" max="6" width="39.44140625" style="1" customWidth="1"/>
    <col min="7" max="12" width="11" style="1" customWidth="1"/>
    <col min="13" max="16384" width="13" style="1"/>
  </cols>
  <sheetData>
    <row r="1" spans="1:12" s="11" customFormat="1" ht="19.5" customHeight="1">
      <c r="A1" s="14" t="s">
        <v>112</v>
      </c>
      <c r="B1" s="14"/>
      <c r="C1" s="13"/>
      <c r="D1" s="13"/>
      <c r="E1" s="13"/>
      <c r="F1" s="13"/>
      <c r="G1" s="21"/>
      <c r="H1" s="21"/>
      <c r="I1" s="21"/>
      <c r="J1" s="21"/>
      <c r="K1" s="21"/>
      <c r="L1" s="21"/>
    </row>
    <row r="2" spans="1:12" s="5" customFormat="1" ht="15" customHeight="1">
      <c r="A2" s="268" t="s">
        <v>111</v>
      </c>
      <c r="B2" s="7"/>
      <c r="G2" s="6"/>
    </row>
    <row r="3" spans="1:12" ht="19.2">
      <c r="A3" s="34" t="s">
        <v>104</v>
      </c>
      <c r="B3" s="34"/>
      <c r="C3" s="34"/>
      <c r="D3" s="35"/>
      <c r="E3" s="35"/>
      <c r="F3" s="35"/>
      <c r="G3" s="31"/>
      <c r="H3" s="31"/>
      <c r="I3" s="31"/>
      <c r="J3" s="31"/>
      <c r="K3" s="31"/>
      <c r="L3" s="31"/>
    </row>
    <row r="4" spans="1:12" s="5" customFormat="1" ht="9" customHeight="1">
      <c r="A4" s="34"/>
      <c r="B4" s="34"/>
      <c r="C4" s="36"/>
      <c r="D4" s="36"/>
      <c r="E4" s="36"/>
      <c r="F4" s="36"/>
      <c r="G4" s="37"/>
      <c r="H4" s="36"/>
      <c r="I4" s="36"/>
      <c r="J4" s="36"/>
      <c r="K4" s="36"/>
      <c r="L4" s="36"/>
    </row>
    <row r="5" spans="1:12" ht="19.8" thickBot="1">
      <c r="A5" s="34"/>
      <c r="B5" s="34"/>
      <c r="C5" s="31" t="str">
        <f>"（単位：百万"&amp;'為替換算(currency conversion)'!$A$3&amp;"/Unit: "&amp;'為替換算(currency conversion)'!$A$3&amp;" million）"</f>
        <v>（単位：百万USD/Unit: USD million）</v>
      </c>
      <c r="D5" s="31"/>
      <c r="E5" s="35"/>
      <c r="F5" s="35"/>
      <c r="G5" s="31"/>
      <c r="H5" s="31"/>
      <c r="I5" s="31"/>
      <c r="J5" s="31"/>
      <c r="K5" s="31"/>
      <c r="L5" s="31"/>
    </row>
    <row r="6" spans="1:12" ht="15" customHeight="1" thickBot="1">
      <c r="A6" s="31"/>
      <c r="B6" s="31"/>
      <c r="C6" s="38"/>
      <c r="D6" s="128" t="s">
        <v>105</v>
      </c>
      <c r="E6" s="40" t="s">
        <v>1</v>
      </c>
      <c r="F6" s="41" t="s">
        <v>106</v>
      </c>
      <c r="G6" s="42" t="s">
        <v>238</v>
      </c>
      <c r="H6" s="243" t="s">
        <v>239</v>
      </c>
      <c r="I6" s="243" t="s">
        <v>274</v>
      </c>
      <c r="J6" s="273" t="s">
        <v>310</v>
      </c>
      <c r="K6" s="243" t="s">
        <v>318</v>
      </c>
      <c r="L6" s="280" t="s">
        <v>328</v>
      </c>
    </row>
    <row r="7" spans="1:12" ht="15" customHeight="1">
      <c r="A7" s="31"/>
      <c r="B7" s="31"/>
      <c r="C7" s="43" t="s">
        <v>245</v>
      </c>
      <c r="D7" s="44"/>
      <c r="E7" s="45" t="s">
        <v>1</v>
      </c>
      <c r="F7" s="46" t="s">
        <v>187</v>
      </c>
      <c r="G7" s="227">
        <f>IF('CF(Statements of Cash Flows)'!G7="-","-",'CF(Statements of Cash Flows)'!G7/'為替換算(currency conversion)'!$B$3)</f>
        <v>1732.6836471022518</v>
      </c>
      <c r="H7" s="246">
        <f>IF('CF(Statements of Cash Flows)'!H7="-","-",'CF(Statements of Cash Flows)'!H7/'為替換算(currency conversion)'!$B$3)</f>
        <v>1786.7035806570691</v>
      </c>
      <c r="I7" s="246">
        <f>IF('CF(Statements of Cash Flows)'!I7="-","-",'CF(Statements of Cash Flows)'!I7/'為替換算(currency conversion)'!$B$3)</f>
        <v>2067.3975636766336</v>
      </c>
      <c r="J7" s="274">
        <f>IF('CF(Statements of Cash Flows)'!J7="-","-",'CF(Statements of Cash Flows)'!J7/'為替換算(currency conversion)'!$B$3)</f>
        <v>2602.3772609819125</v>
      </c>
      <c r="K7" s="246">
        <f>IF('CF(Statements of Cash Flows)'!K7="-","-",'CF(Statements of Cash Flows)'!K7/'為替換算(currency conversion)'!$B$3)</f>
        <v>2291.6500553709857</v>
      </c>
      <c r="L7" s="281">
        <f>IF('CF(Statements of Cash Flows)'!L7="-","-",'CF(Statements of Cash Flows)'!L7/'為替換算(currency conversion)'!$B$3)</f>
        <v>2588.1727574750835</v>
      </c>
    </row>
    <row r="8" spans="1:12" ht="15" customHeight="1">
      <c r="A8" s="31"/>
      <c r="B8" s="31"/>
      <c r="C8" s="43"/>
      <c r="D8" s="47" t="s">
        <v>273</v>
      </c>
      <c r="E8" s="48" t="s">
        <v>1</v>
      </c>
      <c r="F8" s="49" t="s">
        <v>188</v>
      </c>
      <c r="G8" s="319">
        <f>IF('CF(Statements of Cash Flows)'!G8="-","-",'CF(Statements of Cash Flows)'!G8/'為替換算(currency conversion)'!$B$3)</f>
        <v>632.639350313769</v>
      </c>
      <c r="H8" s="320">
        <f>IF('CF(Statements of Cash Flows)'!H8="-","-",'CF(Statements of Cash Flows)'!H8/'為替換算(currency conversion)'!$B$3)</f>
        <v>721.32890365448509</v>
      </c>
      <c r="I8" s="320">
        <f>IF('CF(Statements of Cash Flows)'!I8="-","-",'CF(Statements of Cash Flows)'!I8/'為替換算(currency conversion)'!$B$3)</f>
        <v>588.94056847545221</v>
      </c>
      <c r="J8" s="321">
        <f>IF('CF(Statements of Cash Flows)'!J8="-","-",'CF(Statements of Cash Flows)'!J8/'為替換算(currency conversion)'!$B$3)</f>
        <v>603.18198597268372</v>
      </c>
      <c r="K8" s="320">
        <f>IF('CF(Statements of Cash Flows)'!K8="-","-",'CF(Statements of Cash Flows)'!K8/'為替換算(currency conversion)'!$B$3)</f>
        <v>1108.1727574750832</v>
      </c>
      <c r="L8" s="361">
        <f>IF('CF(Statements of Cash Flows)'!L8="-","-",'CF(Statements of Cash Flows)'!L8/'為替換算(currency conversion)'!$B$3)</f>
        <v>1231.9748984865264</v>
      </c>
    </row>
    <row r="9" spans="1:12" ht="15" customHeight="1">
      <c r="A9" s="31"/>
      <c r="B9" s="31"/>
      <c r="C9" s="43"/>
      <c r="D9" s="50" t="s">
        <v>189</v>
      </c>
      <c r="E9" s="51" t="s">
        <v>1</v>
      </c>
      <c r="F9" s="52" t="s">
        <v>190</v>
      </c>
      <c r="G9" s="322">
        <f>IF('CF(Statements of Cash Flows)'!G9="-","-",'CF(Statements of Cash Flows)'!G9/'為替換算(currency conversion)'!$B$3)</f>
        <v>1166.8807678110004</v>
      </c>
      <c r="H9" s="269">
        <f>IF('CF(Statements of Cash Flows)'!H9="-","-",'CF(Statements of Cash Flows)'!H9/'為替換算(currency conversion)'!$B$3)</f>
        <v>1166.7626430417129</v>
      </c>
      <c r="I9" s="269">
        <f>IF('CF(Statements of Cash Flows)'!I9="-","-",'CF(Statements of Cash Flows)'!I9/'為替換算(currency conversion)'!$B$3)</f>
        <v>1470.5204872646734</v>
      </c>
      <c r="J9" s="323">
        <f>IF('CF(Statements of Cash Flows)'!J9="-","-",'CF(Statements of Cash Flows)'!J9/'為替換算(currency conversion)'!$B$3)</f>
        <v>1582.310815799188</v>
      </c>
      <c r="K9" s="269">
        <f>IF('CF(Statements of Cash Flows)'!K9="-","-",'CF(Statements of Cash Flows)'!K9/'為替換算(currency conversion)'!$B$3)</f>
        <v>1623.765227021041</v>
      </c>
      <c r="L9" s="373">
        <f>IF('CF(Statements of Cash Flows)'!L9="-","-",'CF(Statements of Cash Flows)'!L9/'為替換算(currency conversion)'!$B$3)</f>
        <v>2015.8877814691771</v>
      </c>
    </row>
    <row r="10" spans="1:12" ht="15" customHeight="1">
      <c r="A10" s="31"/>
      <c r="B10" s="31"/>
      <c r="C10" s="43"/>
      <c r="D10" s="50" t="s">
        <v>289</v>
      </c>
      <c r="E10" s="51" t="s">
        <v>1</v>
      </c>
      <c r="F10" s="52" t="s">
        <v>191</v>
      </c>
      <c r="G10" s="53">
        <f>IF('CF(Statements of Cash Flows)'!G10="-","-",'CF(Statements of Cash Flows)'!G10/'為替換算(currency conversion)'!$B$3)</f>
        <v>-11.495016611295682</v>
      </c>
      <c r="H10" s="269" t="str">
        <f>IF('CF(Statements of Cash Flows)'!H10="-","-",'CF(Statements of Cash Flows)'!H10/'為替換算(currency conversion)'!$B$3)</f>
        <v>-</v>
      </c>
      <c r="I10" s="269" t="str">
        <f>IF('CF(Statements of Cash Flows)'!I10="-","-",'CF(Statements of Cash Flows)'!I10/'為替換算(currency conversion)'!$B$3)</f>
        <v>-</v>
      </c>
      <c r="J10" s="323" t="str">
        <f>IF('CF(Statements of Cash Flows)'!J10="-","-",'CF(Statements of Cash Flows)'!J10/'為替換算(currency conversion)'!$B$3)</f>
        <v>-</v>
      </c>
      <c r="K10" s="269" t="str">
        <f>IF('CF(Statements of Cash Flows)'!K10="-","-",'CF(Statements of Cash Flows)'!K10/'為替換算(currency conversion)'!$B$3)</f>
        <v>-</v>
      </c>
      <c r="L10" s="373" t="str">
        <f>IF('CF(Statements of Cash Flows)'!L10="-","-",'CF(Statements of Cash Flows)'!L10/'為替換算(currency conversion)'!$B$3)</f>
        <v>-</v>
      </c>
    </row>
    <row r="11" spans="1:12" ht="15" customHeight="1">
      <c r="A11" s="31"/>
      <c r="B11" s="31"/>
      <c r="C11" s="43"/>
      <c r="D11" s="50" t="s">
        <v>275</v>
      </c>
      <c r="E11" s="51" t="s">
        <v>1</v>
      </c>
      <c r="F11" s="52" t="s">
        <v>276</v>
      </c>
      <c r="G11" s="53" t="str">
        <f>IF('CF(Statements of Cash Flows)'!G11="-","-",'CF(Statements of Cash Flows)'!G11/'為替換算(currency conversion)'!$B$3)</f>
        <v>-</v>
      </c>
      <c r="H11" s="244">
        <f>IF('CF(Statements of Cash Flows)'!H11="-","-",'CF(Statements of Cash Flows)'!H11/'為替換算(currency conversion)'!$B$3)</f>
        <v>-33.562200073827981</v>
      </c>
      <c r="I11" s="244">
        <f>IF('CF(Statements of Cash Flows)'!I11="-","-",'CF(Statements of Cash Flows)'!I11/'為替換算(currency conversion)'!$B$3)</f>
        <v>-35.873015873015873</v>
      </c>
      <c r="J11" s="275">
        <f>IF('CF(Statements of Cash Flows)'!J11="-","-",'CF(Statements of Cash Flows)'!J11/'為替換算(currency conversion)'!$B$3)</f>
        <v>-35.585086747877448</v>
      </c>
      <c r="K11" s="244">
        <f>IF('CF(Statements of Cash Flows)'!K11="-","-",'CF(Statements of Cash Flows)'!K11/'為替換算(currency conversion)'!$B$3)</f>
        <v>-30.985603543743082</v>
      </c>
      <c r="L11" s="282">
        <f>IF('CF(Statements of Cash Flows)'!L11="-","-",'CF(Statements of Cash Flows)'!L11/'為替換算(currency conversion)'!$B$3)</f>
        <v>-88.165374677002589</v>
      </c>
    </row>
    <row r="12" spans="1:12" ht="15" customHeight="1">
      <c r="A12" s="31"/>
      <c r="B12" s="31"/>
      <c r="C12" s="43"/>
      <c r="D12" s="50" t="s">
        <v>277</v>
      </c>
      <c r="E12" s="51" t="s">
        <v>1</v>
      </c>
      <c r="F12" s="52" t="s">
        <v>278</v>
      </c>
      <c r="G12" s="53" t="str">
        <f>IF('CF(Statements of Cash Flows)'!G12="-","-",'CF(Statements of Cash Flows)'!G12/'為替換算(currency conversion)'!$B$3)</f>
        <v>-</v>
      </c>
      <c r="H12" s="269">
        <f>IF('CF(Statements of Cash Flows)'!H12="-","-",'CF(Statements of Cash Flows)'!H12/'為替換算(currency conversion)'!$B$3)</f>
        <v>35.112587670727208</v>
      </c>
      <c r="I12" s="269">
        <f>IF('CF(Statements of Cash Flows)'!I12="-","-",'CF(Statements of Cash Flows)'!I12/'為替換算(currency conversion)'!$B$3)</f>
        <v>57.091177556293843</v>
      </c>
      <c r="J12" s="323">
        <f>IF('CF(Statements of Cash Flows)'!J12="-","-",'CF(Statements of Cash Flows)'!J12/'為替換算(currency conversion)'!$B$3)</f>
        <v>47.102251753414549</v>
      </c>
      <c r="K12" s="269">
        <f>IF('CF(Statements of Cash Flows)'!K12="-","-",'CF(Statements of Cash Flows)'!K12/'為替換算(currency conversion)'!$B$3)</f>
        <v>41.971207087486164</v>
      </c>
      <c r="L12" s="373">
        <f>IF('CF(Statements of Cash Flows)'!L12="-","-",'CF(Statements of Cash Flows)'!L12/'為替換算(currency conversion)'!$B$3)</f>
        <v>217.75562938353639</v>
      </c>
    </row>
    <row r="13" spans="1:12" ht="15" customHeight="1">
      <c r="A13" s="31"/>
      <c r="B13" s="31"/>
      <c r="C13" s="43"/>
      <c r="D13" s="50" t="s">
        <v>192</v>
      </c>
      <c r="E13" s="51" t="s">
        <v>1</v>
      </c>
      <c r="F13" s="52" t="s">
        <v>193</v>
      </c>
      <c r="G13" s="53">
        <f>IF('CF(Statements of Cash Flows)'!G13="-","-",'CF(Statements of Cash Flows)'!G13/'為替換算(currency conversion)'!$B$3)</f>
        <v>-6.7109634551495025</v>
      </c>
      <c r="H13" s="244">
        <f>IF('CF(Statements of Cash Flows)'!H13="-","-",'CF(Statements of Cash Flows)'!H13/'為替換算(currency conversion)'!$B$3)</f>
        <v>-1.2919896640826873</v>
      </c>
      <c r="I13" s="244">
        <f>IF('CF(Statements of Cash Flows)'!I13="-","-",'CF(Statements of Cash Flows)'!I13/'為替換算(currency conversion)'!$B$3)</f>
        <v>-2.2739018087855301</v>
      </c>
      <c r="J13" s="275">
        <f>IF('CF(Statements of Cash Flows)'!J13="-","-",'CF(Statements of Cash Flows)'!J13/'為替換算(currency conversion)'!$B$3)</f>
        <v>46.504245108896278</v>
      </c>
      <c r="K13" s="244">
        <f>IF('CF(Statements of Cash Flows)'!K13="-","-",'CF(Statements of Cash Flows)'!K13/'為替換算(currency conversion)'!$B$3)</f>
        <v>1.5134736064968624</v>
      </c>
      <c r="L13" s="282">
        <f>IF('CF(Statements of Cash Flows)'!L13="-","-",'CF(Statements of Cash Flows)'!L13/'為替換算(currency conversion)'!$B$3)</f>
        <v>-2.9900332225913622</v>
      </c>
    </row>
    <row r="14" spans="1:12" ht="15" customHeight="1">
      <c r="A14" s="31"/>
      <c r="B14" s="31"/>
      <c r="C14" s="43"/>
      <c r="D14" s="50" t="s">
        <v>181</v>
      </c>
      <c r="E14" s="51" t="s">
        <v>1</v>
      </c>
      <c r="F14" s="52" t="s">
        <v>290</v>
      </c>
      <c r="G14" s="53">
        <f>IF('CF(Statements of Cash Flows)'!G14="-","-",'CF(Statements of Cash Flows)'!G14/'為替換算(currency conversion)'!$B$3)</f>
        <v>273.25950535252861</v>
      </c>
      <c r="H14" s="244">
        <f>IF('CF(Statements of Cash Flows)'!H14="-","-",'CF(Statements of Cash Flows)'!H14/'為替換算(currency conversion)'!$B$3)</f>
        <v>363.30749354005172</v>
      </c>
      <c r="I14" s="244">
        <f>IF('CF(Statements of Cash Flows)'!I14="-","-",'CF(Statements of Cash Flows)'!I14/'為替換算(currency conversion)'!$B$3)</f>
        <v>298.13953488372096</v>
      </c>
      <c r="J14" s="275">
        <f>IF('CF(Statements of Cash Flows)'!J14="-","-",'CF(Statements of Cash Flows)'!J14/'為替換算(currency conversion)'!$B$3)</f>
        <v>359.91878922111482</v>
      </c>
      <c r="K14" s="244">
        <f>IF('CF(Statements of Cash Flows)'!K14="-","-",'CF(Statements of Cash Flows)'!K14/'為替換算(currency conversion)'!$B$3)</f>
        <v>485.39682539682542</v>
      </c>
      <c r="L14" s="282">
        <f>IF('CF(Statements of Cash Flows)'!L14="-","-",'CF(Statements of Cash Flows)'!L14/'為替換算(currency conversion)'!$B$3)</f>
        <v>560.56847545219648</v>
      </c>
    </row>
    <row r="15" spans="1:12" ht="15" customHeight="1">
      <c r="A15" s="31"/>
      <c r="B15" s="31"/>
      <c r="C15" s="43"/>
      <c r="D15" s="50" t="s">
        <v>291</v>
      </c>
      <c r="E15" s="51" t="s">
        <v>1</v>
      </c>
      <c r="F15" s="52" t="s">
        <v>194</v>
      </c>
      <c r="G15" s="53">
        <f>IF('CF(Statements of Cash Flows)'!G15="-","-",'CF(Statements of Cash Flows)'!G15/'為替換算(currency conversion)'!$B$3)</f>
        <v>-240.28792912513845</v>
      </c>
      <c r="H15" s="244">
        <f>IF('CF(Statements of Cash Flows)'!H15="-","-",'CF(Statements of Cash Flows)'!H15/'為替換算(currency conversion)'!$B$3)</f>
        <v>-311.38427464008862</v>
      </c>
      <c r="I15" s="244">
        <f>IF('CF(Statements of Cash Flows)'!I15="-","-",'CF(Statements of Cash Flows)'!I15/'為替換算(currency conversion)'!$B$3)</f>
        <v>-165.97268364710226</v>
      </c>
      <c r="J15" s="275">
        <f>IF('CF(Statements of Cash Flows)'!J15="-","-",'CF(Statements of Cash Flows)'!J15/'為替換算(currency conversion)'!$B$3)</f>
        <v>-165.94315245478037</v>
      </c>
      <c r="K15" s="244">
        <f>IF('CF(Statements of Cash Flows)'!K15="-","-",'CF(Statements of Cash Flows)'!K15/'為替換算(currency conversion)'!$B$3)</f>
        <v>-316.96566998892581</v>
      </c>
      <c r="L15" s="282">
        <f>IF('CF(Statements of Cash Flows)'!L15="-","-",'CF(Statements of Cash Flows)'!L15/'為替換算(currency conversion)'!$B$3)</f>
        <v>-784.30417128091551</v>
      </c>
    </row>
    <row r="16" spans="1:12" ht="15" customHeight="1">
      <c r="A16" s="31"/>
      <c r="B16" s="31"/>
      <c r="C16" s="43"/>
      <c r="D16" s="50" t="s">
        <v>280</v>
      </c>
      <c r="E16" s="51" t="s">
        <v>1</v>
      </c>
      <c r="F16" s="52" t="s">
        <v>281</v>
      </c>
      <c r="G16" s="53" t="str">
        <f>IF('CF(Statements of Cash Flows)'!G16="-","-",'CF(Statements of Cash Flows)'!G16/'為替換算(currency conversion)'!$B$3)</f>
        <v>-</v>
      </c>
      <c r="H16" s="244">
        <f>IF('CF(Statements of Cash Flows)'!H16="-","-",'CF(Statements of Cash Flows)'!H16/'為替換算(currency conversion)'!$B$3)</f>
        <v>-8.2170542635658919</v>
      </c>
      <c r="I16" s="244">
        <f>IF('CF(Statements of Cash Flows)'!I16="-","-",'CF(Statements of Cash Flows)'!I16/'為替換算(currency conversion)'!$B$3)</f>
        <v>46.541159099298639</v>
      </c>
      <c r="J16" s="275">
        <f>IF('CF(Statements of Cash Flows)'!J16="-","-",'CF(Statements of Cash Flows)'!J16/'為替換算(currency conversion)'!$B$3)</f>
        <v>-181.63159837578445</v>
      </c>
      <c r="K16" s="244">
        <f>IF('CF(Statements of Cash Flows)'!K16="-","-",'CF(Statements of Cash Flows)'!K16/'為替換算(currency conversion)'!$B$3)</f>
        <v>-11.760797342192692</v>
      </c>
      <c r="L16" s="282">
        <f>IF('CF(Statements of Cash Flows)'!L16="-","-",'CF(Statements of Cash Flows)'!L16/'為替換算(currency conversion)'!$B$3)</f>
        <v>-91.98228128460687</v>
      </c>
    </row>
    <row r="17" spans="1:12" ht="15" customHeight="1">
      <c r="A17" s="31"/>
      <c r="B17" s="31"/>
      <c r="C17" s="43"/>
      <c r="D17" s="50" t="s">
        <v>292</v>
      </c>
      <c r="E17" s="51" t="s">
        <v>1</v>
      </c>
      <c r="F17" s="52" t="s">
        <v>195</v>
      </c>
      <c r="G17" s="53">
        <f>IF('CF(Statements of Cash Flows)'!G17="-","-",'CF(Statements of Cash Flows)'!G17/'為替換算(currency conversion)'!$B$3)</f>
        <v>-52.602436323366561</v>
      </c>
      <c r="H17" s="244">
        <f>IF('CF(Statements of Cash Flows)'!H17="-","-",'CF(Statements of Cash Flows)'!H17/'為替換算(currency conversion)'!$B$3)</f>
        <v>46.194167589516432</v>
      </c>
      <c r="I17" s="244">
        <f>IF('CF(Statements of Cash Flows)'!I17="-","-",'CF(Statements of Cash Flows)'!I17/'為替換算(currency conversion)'!$B$3)</f>
        <v>11.539313399778518</v>
      </c>
      <c r="J17" s="275">
        <f>IF('CF(Statements of Cash Flows)'!J17="-","-",'CF(Statements of Cash Flows)'!J17/'為替換算(currency conversion)'!$B$3)</f>
        <v>-6.3122923588039876</v>
      </c>
      <c r="K17" s="244">
        <f>IF('CF(Statements of Cash Flows)'!K17="-","-",'CF(Statements of Cash Flows)'!K17/'為替換算(currency conversion)'!$B$3)</f>
        <v>-79.586563307493549</v>
      </c>
      <c r="L17" s="282">
        <f>IF('CF(Statements of Cash Flows)'!L17="-","-",'CF(Statements of Cash Flows)'!L17/'為替換算(currency conversion)'!$B$3)</f>
        <v>7.2720561092654119</v>
      </c>
    </row>
    <row r="18" spans="1:12" ht="15" customHeight="1">
      <c r="A18" s="31"/>
      <c r="B18" s="31"/>
      <c r="C18" s="43"/>
      <c r="D18" s="50" t="s">
        <v>293</v>
      </c>
      <c r="E18" s="51" t="s">
        <v>1</v>
      </c>
      <c r="F18" s="52" t="s">
        <v>196</v>
      </c>
      <c r="G18" s="53">
        <f>IF('CF(Statements of Cash Flows)'!G18="-","-",'CF(Statements of Cash Flows)'!G18/'為替換算(currency conversion)'!$B$3)</f>
        <v>318.31672203765231</v>
      </c>
      <c r="H18" s="244">
        <f>IF('CF(Statements of Cash Flows)'!H18="-","-",'CF(Statements of Cash Flows)'!H18/'為替換算(currency conversion)'!$B$3)</f>
        <v>187.37541528239205</v>
      </c>
      <c r="I18" s="244">
        <f>IF('CF(Statements of Cash Flows)'!I18="-","-",'CF(Statements of Cash Flows)'!I18/'為替換算(currency conversion)'!$B$3)</f>
        <v>32.9937246216316</v>
      </c>
      <c r="J18" s="275">
        <f>IF('CF(Statements of Cash Flows)'!J18="-","-",'CF(Statements of Cash Flows)'!J18/'為替換算(currency conversion)'!$B$3)</f>
        <v>371.78294573643416</v>
      </c>
      <c r="K18" s="244">
        <f>IF('CF(Statements of Cash Flows)'!K18="-","-",'CF(Statements of Cash Flows)'!K18/'為替換算(currency conversion)'!$B$3)</f>
        <v>205.48541897379107</v>
      </c>
      <c r="L18" s="282">
        <f>IF('CF(Statements of Cash Flows)'!L18="-","-",'CF(Statements of Cash Flows)'!L18/'為替換算(currency conversion)'!$B$3)</f>
        <v>334.28571428571433</v>
      </c>
    </row>
    <row r="19" spans="1:12" ht="15" customHeight="1">
      <c r="A19" s="31"/>
      <c r="B19" s="31"/>
      <c r="C19" s="43"/>
      <c r="D19" s="50" t="s">
        <v>282</v>
      </c>
      <c r="E19" s="51" t="s">
        <v>1</v>
      </c>
      <c r="F19" s="52" t="s">
        <v>283</v>
      </c>
      <c r="G19" s="53" t="str">
        <f>IF('CF(Statements of Cash Flows)'!G19="-","-",'CF(Statements of Cash Flows)'!G19/'為替換算(currency conversion)'!$B$3)</f>
        <v>-</v>
      </c>
      <c r="H19" s="244">
        <f>IF('CF(Statements of Cash Flows)'!H19="-","-",'CF(Statements of Cash Flows)'!H19/'為替換算(currency conversion)'!$B$3)</f>
        <v>54.521963824289408</v>
      </c>
      <c r="I19" s="244">
        <f>IF('CF(Statements of Cash Flows)'!I19="-","-",'CF(Statements of Cash Flows)'!I19/'為替換算(currency conversion)'!$B$3)</f>
        <v>233.22259136212625</v>
      </c>
      <c r="J19" s="275">
        <f>IF('CF(Statements of Cash Flows)'!J19="-","-",'CF(Statements of Cash Flows)'!J19/'為替換算(currency conversion)'!$B$3)</f>
        <v>81.343669250646002</v>
      </c>
      <c r="K19" s="244">
        <f>IF('CF(Statements of Cash Flows)'!K19="-","-",'CF(Statements of Cash Flows)'!K19/'為替換算(currency conversion)'!$B$3)</f>
        <v>6.7921742340346993</v>
      </c>
      <c r="L19" s="282">
        <f>IF('CF(Statements of Cash Flows)'!L19="-","-",'CF(Statements of Cash Flows)'!L19/'為替換算(currency conversion)'!$B$3)</f>
        <v>82.163159837578448</v>
      </c>
    </row>
    <row r="20" spans="1:12" ht="15" customHeight="1">
      <c r="A20" s="31"/>
      <c r="B20" s="31"/>
      <c r="C20" s="43"/>
      <c r="D20" s="50" t="s">
        <v>294</v>
      </c>
      <c r="E20" s="51" t="s">
        <v>1</v>
      </c>
      <c r="F20" s="52" t="s">
        <v>197</v>
      </c>
      <c r="G20" s="322">
        <f>IF('CF(Statements of Cash Flows)'!G20="-","-",'CF(Statements of Cash Flows)'!G20/'為替換算(currency conversion)'!$B$3)</f>
        <v>14.108527131782948</v>
      </c>
      <c r="H20" s="269">
        <f>IF('CF(Statements of Cash Flows)'!H20="-","-",'CF(Statements of Cash Flows)'!H20/'為替換算(currency conversion)'!$B$3)</f>
        <v>31.044665928386863</v>
      </c>
      <c r="I20" s="269">
        <f>IF('CF(Statements of Cash Flows)'!I20="-","-",'CF(Statements of Cash Flows)'!I20/'為替換算(currency conversion)'!$B$3)</f>
        <v>-47.914359542266524</v>
      </c>
      <c r="J20" s="275">
        <f>IF('CF(Statements of Cash Flows)'!J20="-","-",'CF(Statements of Cash Flows)'!J20/'為替換算(currency conversion)'!$B$3)</f>
        <v>-19.003322259136215</v>
      </c>
      <c r="K20" s="244">
        <f>IF('CF(Statements of Cash Flows)'!K20="-","-",'CF(Statements of Cash Flows)'!K20/'為替換算(currency conversion)'!$B$3)</f>
        <v>11.162790697674419</v>
      </c>
      <c r="L20" s="282">
        <f>IF('CF(Statements of Cash Flows)'!L20="-","-",'CF(Statements of Cash Flows)'!L20/'為替換算(currency conversion)'!$B$3)</f>
        <v>52.129937246216322</v>
      </c>
    </row>
    <row r="21" spans="1:12" ht="15" customHeight="1">
      <c r="A21" s="31"/>
      <c r="B21" s="31"/>
      <c r="C21" s="43"/>
      <c r="D21" s="50" t="s">
        <v>83</v>
      </c>
      <c r="E21" s="51" t="s">
        <v>1</v>
      </c>
      <c r="F21" s="54" t="s">
        <v>295</v>
      </c>
      <c r="G21" s="228">
        <f>IF('CF(Statements of Cash Flows)'!G21="-","-",'CF(Statements of Cash Flows)'!G21/'為替換算(currency conversion)'!$B$3)</f>
        <v>102.65042451088964</v>
      </c>
      <c r="H21" s="247">
        <f>IF('CF(Statements of Cash Flows)'!H21="-","-",'CF(Statements of Cash Flows)'!H21/'為替換算(currency conversion)'!$B$3)</f>
        <v>-62.79069767441861</v>
      </c>
      <c r="I21" s="247">
        <f>IF('CF(Statements of Cash Flows)'!I21="-","-",'CF(Statements of Cash Flows)'!I21/'為替換算(currency conversion)'!$B$3)</f>
        <v>39.704688076781103</v>
      </c>
      <c r="J21" s="276">
        <f>IF('CF(Statements of Cash Flows)'!J21="-","-",'CF(Statements of Cash Flows)'!J21/'為替換算(currency conversion)'!$B$3)</f>
        <v>189.90771502399411</v>
      </c>
      <c r="K21" s="247">
        <f>IF('CF(Statements of Cash Flows)'!K21="-","-",'CF(Statements of Cash Flows)'!K21/'為替換算(currency conversion)'!$B$3)</f>
        <v>-130.63861203396087</v>
      </c>
      <c r="L21" s="283">
        <f>IF('CF(Statements of Cash Flows)'!L21="-","-",'CF(Statements of Cash Flows)'!L21/'為替換算(currency conversion)'!$B$3)</f>
        <v>-18.508674787744557</v>
      </c>
    </row>
    <row r="22" spans="1:12" ht="15" customHeight="1">
      <c r="A22" s="31"/>
      <c r="B22" s="31"/>
      <c r="C22" s="43"/>
      <c r="D22" s="55" t="s">
        <v>103</v>
      </c>
      <c r="E22" s="56" t="s">
        <v>1</v>
      </c>
      <c r="F22" s="57" t="s">
        <v>198</v>
      </c>
      <c r="G22" s="419">
        <f>IF('CF(Statements of Cash Flows)'!G22="-","-",'CF(Statements of Cash Flows)'!G22/'為替換算(currency conversion)'!$B$3)</f>
        <v>2196.7441860465119</v>
      </c>
      <c r="H22" s="331">
        <f>IF('CF(Statements of Cash Flows)'!H22="-","-",'CF(Statements of Cash Flows)'!H22/'為替換算(currency conversion)'!$B$3)</f>
        <v>2188.4090070136585</v>
      </c>
      <c r="I22" s="331">
        <f>IF('CF(Statements of Cash Flows)'!I22="-","-",'CF(Statements of Cash Flows)'!I22/'為替換算(currency conversion)'!$B$3)</f>
        <v>2526.651901070506</v>
      </c>
      <c r="J22" s="332">
        <f>IF('CF(Statements of Cash Flows)'!J22="-","-",'CF(Statements of Cash Flows)'!J22/'為替換算(currency conversion)'!$B$3)</f>
        <v>2873.5695828719086</v>
      </c>
      <c r="K22" s="331">
        <f>IF('CF(Statements of Cash Flows)'!K22="-","-",'CF(Statements of Cash Flows)'!K22/'為替換算(currency conversion)'!$B$3)</f>
        <v>2914.3300110741975</v>
      </c>
      <c r="L22" s="285">
        <f>IF('CF(Statements of Cash Flows)'!L22="-","-",'CF(Statements of Cash Flows)'!L22/'為替換算(currency conversion)'!$B$3)</f>
        <v>3516.0944998154305</v>
      </c>
    </row>
    <row r="23" spans="1:12" ht="15" customHeight="1">
      <c r="A23" s="31"/>
      <c r="B23" s="31"/>
      <c r="C23" s="43"/>
      <c r="D23" s="58" t="s">
        <v>254</v>
      </c>
      <c r="E23" s="59" t="s">
        <v>1</v>
      </c>
      <c r="F23" s="60" t="s">
        <v>199</v>
      </c>
      <c r="G23" s="234">
        <f>IF('CF(Statements of Cash Flows)'!G23="-","-",'CF(Statements of Cash Flows)'!G23/'為替換算(currency conversion)'!$B$3)</f>
        <v>31.472868217054266</v>
      </c>
      <c r="H23" s="267">
        <f>IF('CF(Statements of Cash Flows)'!H23="-","-",'CF(Statements of Cash Flows)'!H23/'為替換算(currency conversion)'!$B$3)</f>
        <v>36.85492801771872</v>
      </c>
      <c r="I23" s="267">
        <f>IF('CF(Statements of Cash Flows)'!I23="-","-",'CF(Statements of Cash Flows)'!I23/'為替換算(currency conversion)'!$B$3)</f>
        <v>29.907715023994097</v>
      </c>
      <c r="J23" s="267">
        <f>IF('CF(Statements of Cash Flows)'!J23="-","-",'CF(Statements of Cash Flows)'!J23/'為替換算(currency conversion)'!$B$3)</f>
        <v>29.021779254337396</v>
      </c>
      <c r="K23" s="267">
        <f>IF('CF(Statements of Cash Flows)'!K23="-","-",'CF(Statements of Cash Flows)'!K23/'為替換算(currency conversion)'!$B$3)</f>
        <v>31.111111111111114</v>
      </c>
      <c r="L23" s="284">
        <f>IF('CF(Statements of Cash Flows)'!L23="-","-",'CF(Statements of Cash Flows)'!L23/'為替換算(currency conversion)'!$B$3)</f>
        <v>88.27611664820968</v>
      </c>
    </row>
    <row r="24" spans="1:12" ht="15" customHeight="1">
      <c r="A24" s="31"/>
      <c r="B24" s="31"/>
      <c r="C24" s="43"/>
      <c r="D24" s="50" t="s">
        <v>200</v>
      </c>
      <c r="E24" s="51" t="s">
        <v>1</v>
      </c>
      <c r="F24" s="52" t="s">
        <v>201</v>
      </c>
      <c r="G24" s="234">
        <f>IF('CF(Statements of Cash Flows)'!G24="-","-",'CF(Statements of Cash Flows)'!G24/'為替換算(currency conversion)'!$B$3)</f>
        <v>-33.62864525655224</v>
      </c>
      <c r="H24" s="248">
        <f>IF('CF(Statements of Cash Flows)'!H24="-","-",'CF(Statements of Cash Flows)'!H24/'為替換算(currency conversion)'!$B$3)</f>
        <v>-30.956072351421192</v>
      </c>
      <c r="I24" s="248">
        <f>IF('CF(Statements of Cash Flows)'!I24="-","-",'CF(Statements of Cash Flows)'!I24/'為替換算(currency conversion)'!$B$3)</f>
        <v>-52.100406053894432</v>
      </c>
      <c r="J24" s="277">
        <f>IF('CF(Statements of Cash Flows)'!J24="-","-",'CF(Statements of Cash Flows)'!J24/'為替換算(currency conversion)'!$B$3)</f>
        <v>-42.465854558877815</v>
      </c>
      <c r="K24" s="248">
        <f>IF('CF(Statements of Cash Flows)'!K24="-","-",'CF(Statements of Cash Flows)'!K24/'為替換算(currency conversion)'!$B$3)</f>
        <v>-38.161683277962354</v>
      </c>
      <c r="L24" s="284">
        <f>IF('CF(Statements of Cash Flows)'!L24="-","-",'CF(Statements of Cash Flows)'!L24/'為替換算(currency conversion)'!$B$3)</f>
        <v>-213.85751199704688</v>
      </c>
    </row>
    <row r="25" spans="1:12" ht="15" customHeight="1">
      <c r="A25" s="31"/>
      <c r="B25" s="31"/>
      <c r="C25" s="61"/>
      <c r="D25" s="62" t="s">
        <v>313</v>
      </c>
      <c r="E25" s="63" t="s">
        <v>1</v>
      </c>
      <c r="F25" s="64" t="s">
        <v>314</v>
      </c>
      <c r="G25" s="228">
        <f>IF('CF(Statements of Cash Flows)'!G25="-","-",'CF(Statements of Cash Flows)'!G25/'為替換算(currency conversion)'!$B$3)</f>
        <v>-461.90476190476193</v>
      </c>
      <c r="H25" s="247">
        <f>IF('CF(Statements of Cash Flows)'!H25="-","-",'CF(Statements of Cash Flows)'!H25/'為替換算(currency conversion)'!$B$3)</f>
        <v>-407.59689922480624</v>
      </c>
      <c r="I25" s="247">
        <f>IF('CF(Statements of Cash Flows)'!I25="-","-",'CF(Statements of Cash Flows)'!I25/'為替換算(currency conversion)'!$B$3)</f>
        <v>-437.06164636397199</v>
      </c>
      <c r="J25" s="276">
        <f>IF('CF(Statements of Cash Flows)'!J25="-","-",'CF(Statements of Cash Flows)'!J25/'為替換算(currency conversion)'!$B$3)</f>
        <v>-257.74086378737542</v>
      </c>
      <c r="K25" s="247">
        <f>IF('CF(Statements of Cash Flows)'!K25="-","-",'CF(Statements of Cash Flows)'!K25/'為替換算(currency conversion)'!$B$3)</f>
        <v>-615.62938353636036</v>
      </c>
      <c r="L25" s="283">
        <f>IF('CF(Statements of Cash Flows)'!L25="-","-",'CF(Statements of Cash Flows)'!L25/'為替換算(currency conversion)'!$B$3)</f>
        <v>-802.33296419342935</v>
      </c>
    </row>
    <row r="26" spans="1:12" ht="15" customHeight="1">
      <c r="A26" s="31"/>
      <c r="B26" s="31"/>
      <c r="C26" s="43" t="s">
        <v>255</v>
      </c>
      <c r="D26" s="65"/>
      <c r="E26" s="66" t="s">
        <v>1</v>
      </c>
      <c r="F26" s="67" t="s">
        <v>202</v>
      </c>
      <c r="G26" s="230">
        <f>IF('CF(Statements of Cash Flows)'!G26="-","-",'CF(Statements of Cash Flows)'!G26/'為替換算(currency conversion)'!$B$3)</f>
        <v>-1506.0760428202291</v>
      </c>
      <c r="H26" s="249">
        <f>IF('CF(Statements of Cash Flows)'!H26="-","-",'CF(Statements of Cash Flows)'!H26/'為替換算(currency conversion)'!$B$3)</f>
        <v>-1379.6899224806202</v>
      </c>
      <c r="I26" s="249">
        <f>IF('CF(Statements of Cash Flows)'!I26="-","-",'CF(Statements of Cash Flows)'!I26/'為替換算(currency conversion)'!$B$3)</f>
        <v>-1899.1509782207459</v>
      </c>
      <c r="J26" s="278">
        <f>IF('CF(Statements of Cash Flows)'!J26="-","-",'CF(Statements of Cash Flows)'!J26/'為替換算(currency conversion)'!$B$3)</f>
        <v>-1283.8169066076043</v>
      </c>
      <c r="K26" s="249">
        <f>IF('CF(Statements of Cash Flows)'!K26="-","-",'CF(Statements of Cash Flows)'!K26/'為替換算(currency conversion)'!$B$3)</f>
        <v>-1450.6238464378</v>
      </c>
      <c r="L26" s="285">
        <f>IF('CF(Statements of Cash Flows)'!L26="-","-",'CF(Statements of Cash Flows)'!L26/'為替換算(currency conversion)'!$B$3)</f>
        <v>-2379.3355481727576</v>
      </c>
    </row>
    <row r="27" spans="1:12" ht="15" customHeight="1">
      <c r="A27" s="31"/>
      <c r="B27" s="31"/>
      <c r="C27" s="43"/>
      <c r="D27" s="47" t="s">
        <v>203</v>
      </c>
      <c r="E27" s="48" t="s">
        <v>1</v>
      </c>
      <c r="F27" s="49" t="s">
        <v>204</v>
      </c>
      <c r="G27" s="229">
        <f>IF('CF(Statements of Cash Flows)'!G27="-","-",'CF(Statements of Cash Flows)'!G27/'為替換算(currency conversion)'!$B$3)</f>
        <v>-1470.2251753414546</v>
      </c>
      <c r="H27" s="248">
        <f>IF('CF(Statements of Cash Flows)'!H27="-","-",'CF(Statements of Cash Flows)'!H27/'為替換算(currency conversion)'!$B$3)</f>
        <v>-1328.8002953119233</v>
      </c>
      <c r="I27" s="248">
        <f>IF('CF(Statements of Cash Flows)'!I27="-","-",'CF(Statements of Cash Flows)'!I27/'為替換算(currency conversion)'!$B$3)</f>
        <v>-1412.2849760059064</v>
      </c>
      <c r="J27" s="277">
        <f>IF('CF(Statements of Cash Flows)'!J27="-","-",'CF(Statements of Cash Flows)'!J27/'為替換算(currency conversion)'!$B$3)</f>
        <v>-1204.2377260981914</v>
      </c>
      <c r="K27" s="248">
        <f>IF('CF(Statements of Cash Flows)'!K27="-","-",'CF(Statements of Cash Flows)'!K27/'為替換算(currency conversion)'!$B$3)</f>
        <v>-1291.9453672942045</v>
      </c>
      <c r="L27" s="284">
        <f>IF('CF(Statements of Cash Flows)'!L27="-","-",'CF(Statements of Cash Flows)'!L27/'為替換算(currency conversion)'!$B$3)</f>
        <v>-2707.7224067921743</v>
      </c>
    </row>
    <row r="28" spans="1:12" ht="15" customHeight="1">
      <c r="A28" s="31"/>
      <c r="B28" s="31"/>
      <c r="C28" s="43"/>
      <c r="D28" s="58" t="s">
        <v>205</v>
      </c>
      <c r="E28" s="59" t="s">
        <v>1</v>
      </c>
      <c r="F28" s="60" t="s">
        <v>256</v>
      </c>
      <c r="G28" s="53">
        <f>IF('CF(Statements of Cash Flows)'!G28="-","-",'CF(Statements of Cash Flows)'!G28/'為替換算(currency conversion)'!$B$3)</f>
        <v>-161.62421557770395</v>
      </c>
      <c r="H28" s="244">
        <f>IF('CF(Statements of Cash Flows)'!H28="-","-",'CF(Statements of Cash Flows)'!H28/'為替換算(currency conversion)'!$B$3)</f>
        <v>-148.55666297526764</v>
      </c>
      <c r="I28" s="244">
        <f>IF('CF(Statements of Cash Flows)'!I28="-","-",'CF(Statements of Cash Flows)'!I28/'為替換算(currency conversion)'!$B$3)</f>
        <v>-153.92395717977115</v>
      </c>
      <c r="J28" s="275">
        <f>IF('CF(Statements of Cash Flows)'!J28="-","-",'CF(Statements of Cash Flows)'!J28/'為替換算(currency conversion)'!$B$3)</f>
        <v>-150.79365079365081</v>
      </c>
      <c r="K28" s="244">
        <f>IF('CF(Statements of Cash Flows)'!K28="-","-",'CF(Statements of Cash Flows)'!K28/'為替換算(currency conversion)'!$B$3)</f>
        <v>-616.61867847914368</v>
      </c>
      <c r="L28" s="282">
        <f>IF('CF(Statements of Cash Flows)'!L28="-","-",'CF(Statements of Cash Flows)'!L28/'為替換算(currency conversion)'!$B$3)</f>
        <v>-363.0712440014766</v>
      </c>
    </row>
    <row r="29" spans="1:12" ht="15" customHeight="1">
      <c r="A29" s="31"/>
      <c r="B29" s="31"/>
      <c r="C29" s="43"/>
      <c r="D29" s="50" t="s">
        <v>257</v>
      </c>
      <c r="E29" s="51" t="s">
        <v>1</v>
      </c>
      <c r="F29" s="52" t="s">
        <v>206</v>
      </c>
      <c r="G29" s="53">
        <f>IF('CF(Statements of Cash Flows)'!G29="-","-",'CF(Statements of Cash Flows)'!G29/'為替換算(currency conversion)'!$B$3)</f>
        <v>178.02141011443339</v>
      </c>
      <c r="H29" s="244">
        <f>IF('CF(Statements of Cash Flows)'!H29="-","-",'CF(Statements of Cash Flows)'!H29/'為替換算(currency conversion)'!$B$3)</f>
        <v>170.76411960132893</v>
      </c>
      <c r="I29" s="244">
        <f>IF('CF(Statements of Cash Flows)'!I29="-","-",'CF(Statements of Cash Flows)'!I29/'為替換算(currency conversion)'!$B$3)</f>
        <v>155.42266519010707</v>
      </c>
      <c r="J29" s="275">
        <f>IF('CF(Statements of Cash Flows)'!J29="-","-",'CF(Statements of Cash Flows)'!J29/'為替換算(currency conversion)'!$B$3)</f>
        <v>142.41417497231453</v>
      </c>
      <c r="K29" s="244">
        <f>IF('CF(Statements of Cash Flows)'!K29="-","-",'CF(Statements of Cash Flows)'!K29/'為替換算(currency conversion)'!$B$3)</f>
        <v>836.16094499815438</v>
      </c>
      <c r="L29" s="282">
        <f>IF('CF(Statements of Cash Flows)'!L29="-","-",'CF(Statements of Cash Flows)'!L29/'為替換算(currency conversion)'!$B$3)</f>
        <v>647.70764119601336</v>
      </c>
    </row>
    <row r="30" spans="1:12" ht="15" customHeight="1">
      <c r="A30" s="31"/>
      <c r="B30" s="31"/>
      <c r="C30" s="43"/>
      <c r="D30" s="50" t="s">
        <v>207</v>
      </c>
      <c r="E30" s="51" t="s">
        <v>1</v>
      </c>
      <c r="F30" s="52" t="s">
        <v>208</v>
      </c>
      <c r="G30" s="53">
        <f>IF('CF(Statements of Cash Flows)'!G30="-","-",'CF(Statements of Cash Flows)'!G30/'為替換算(currency conversion)'!$B$3)</f>
        <v>-35.673680324843119</v>
      </c>
      <c r="H30" s="244">
        <f>IF('CF(Statements of Cash Flows)'!H30="-","-",'CF(Statements of Cash Flows)'!H30/'為替換算(currency conversion)'!$B$3)</f>
        <v>-68.342561830933931</v>
      </c>
      <c r="I30" s="244">
        <f>IF('CF(Statements of Cash Flows)'!I30="-","-",'CF(Statements of Cash Flows)'!I30/'為替換算(currency conversion)'!$B$3)</f>
        <v>-487.00627537836846</v>
      </c>
      <c r="J30" s="275">
        <f>IF('CF(Statements of Cash Flows)'!J30="-","-",'CF(Statements of Cash Flows)'!J30/'為替換算(currency conversion)'!$B$3)</f>
        <v>-135.07567368032485</v>
      </c>
      <c r="K30" s="244">
        <f>IF('CF(Statements of Cash Flows)'!K30="-","-",'CF(Statements of Cash Flows)'!K30/'為替換算(currency conversion)'!$B$3)</f>
        <v>-436.55961609449986</v>
      </c>
      <c r="L30" s="282">
        <f>IF('CF(Statements of Cash Flows)'!L30="-","-",'CF(Statements of Cash Flows)'!L30/'為替換算(currency conversion)'!$B$3)</f>
        <v>-58.826135105204877</v>
      </c>
    </row>
    <row r="31" spans="1:12" ht="15" customHeight="1">
      <c r="A31" s="31"/>
      <c r="B31" s="31"/>
      <c r="C31" s="43"/>
      <c r="D31" s="317" t="s">
        <v>320</v>
      </c>
      <c r="E31" s="318" t="s">
        <v>1</v>
      </c>
      <c r="F31" s="54" t="s">
        <v>321</v>
      </c>
      <c r="G31" s="231" t="str">
        <f>IF('CF(Statements of Cash Flows)'!G31="-","-",'CF(Statements of Cash Flows)'!G31/'為替換算(currency conversion)'!$B$3)</f>
        <v>-</v>
      </c>
      <c r="H31" s="250" t="str">
        <f>IF('CF(Statements of Cash Flows)'!H31="-","-",'CF(Statements of Cash Flows)'!H31/'為替換算(currency conversion)'!$B$3)</f>
        <v>-</v>
      </c>
      <c r="I31" s="250" t="str">
        <f>IF('CF(Statements of Cash Flows)'!I31="-","-",'CF(Statements of Cash Flows)'!I31/'為替換算(currency conversion)'!$B$3)</f>
        <v>-</v>
      </c>
      <c r="J31" s="252" t="str">
        <f>IF('CF(Statements of Cash Flows)'!J31="-","-",'CF(Statements of Cash Flows)'!J31/'為替換算(currency conversion)'!$B$3)</f>
        <v>-</v>
      </c>
      <c r="K31" s="250">
        <f>IF('CF(Statements of Cash Flows)'!K31="-","-",'CF(Statements of Cash Flows)'!K31/'為替換算(currency conversion)'!$B$3)</f>
        <v>43.012181616832784</v>
      </c>
      <c r="L31" s="286">
        <f>IF('CF(Statements of Cash Flows)'!L31="-","-",'CF(Statements of Cash Flows)'!L31/'為替換算(currency conversion)'!$B$3)</f>
        <v>14.307862679955704</v>
      </c>
    </row>
    <row r="32" spans="1:12" ht="15" customHeight="1">
      <c r="A32" s="31"/>
      <c r="B32" s="31"/>
      <c r="C32" s="61"/>
      <c r="D32" s="62" t="s">
        <v>83</v>
      </c>
      <c r="E32" s="63" t="s">
        <v>1</v>
      </c>
      <c r="F32" s="64" t="s">
        <v>253</v>
      </c>
      <c r="G32" s="231">
        <f>IF('CF(Statements of Cash Flows)'!G32="-","-",'CF(Statements of Cash Flows)'!G32/'為替換算(currency conversion)'!$B$3)</f>
        <v>-16.574381690660761</v>
      </c>
      <c r="H32" s="250">
        <f>IF('CF(Statements of Cash Flows)'!H32="-","-",'CF(Statements of Cash Flows)'!H32/'為替換算(currency conversion)'!$B$3)</f>
        <v>-4.7619047619047619</v>
      </c>
      <c r="I32" s="250">
        <f>IF('CF(Statements of Cash Flows)'!I32="-","-",'CF(Statements of Cash Flows)'!I32/'為替換算(currency conversion)'!$B$3)</f>
        <v>-1.35843484680694</v>
      </c>
      <c r="J32" s="252">
        <f>IF('CF(Statements of Cash Flows)'!J32="-","-",'CF(Statements of Cash Flows)'!J32/'為替換算(currency conversion)'!$B$3)</f>
        <v>63.875968992248069</v>
      </c>
      <c r="K32" s="250">
        <f>IF('CF(Statements of Cash Flows)'!K32="-","-",'CF(Statements of Cash Flows)'!K32/'為替換算(currency conversion)'!$B$3)</f>
        <v>15.32668881506091</v>
      </c>
      <c r="L32" s="286">
        <f>IF('CF(Statements of Cash Flows)'!L32="-","-",'CF(Statements of Cash Flows)'!L32/'為替換算(currency conversion)'!$B$3)</f>
        <v>88.261351052048738</v>
      </c>
    </row>
    <row r="33" spans="1:12" ht="15" customHeight="1">
      <c r="A33" s="31"/>
      <c r="B33" s="31"/>
      <c r="C33" s="43" t="s">
        <v>258</v>
      </c>
      <c r="D33" s="65"/>
      <c r="E33" s="66" t="s">
        <v>1</v>
      </c>
      <c r="F33" s="67" t="s">
        <v>209</v>
      </c>
      <c r="G33" s="232">
        <f>IF('CF(Statements of Cash Flows)'!G33="-","-",'CF(Statements of Cash Flows)'!G33/'為替換算(currency conversion)'!$B$3)</f>
        <v>-670.76411960132896</v>
      </c>
      <c r="H33" s="249">
        <f>IF('CF(Statements of Cash Flows)'!H33="-","-",'CF(Statements of Cash Flows)'!H33/'為替換算(currency conversion)'!$B$3)</f>
        <v>40.243632336655594</v>
      </c>
      <c r="I33" s="249">
        <f>IF('CF(Statements of Cash Flows)'!I33="-","-",'CF(Statements of Cash Flows)'!I33/'為替換算(currency conversion)'!$B$3)</f>
        <v>-487.86267995570324</v>
      </c>
      <c r="J33" s="278">
        <f>IF('CF(Statements of Cash Flows)'!J33="-","-",'CF(Statements of Cash Flows)'!J33/'為替換算(currency conversion)'!$B$3)</f>
        <v>-750.22517534145447</v>
      </c>
      <c r="K33" s="249">
        <f>IF('CF(Statements of Cash Flows)'!K33="-","-",'CF(Statements of Cash Flows)'!K33/'為替換算(currency conversion)'!$B$3)</f>
        <v>-1229.3318567737174</v>
      </c>
      <c r="L33" s="285">
        <f>IF('CF(Statements of Cash Flows)'!L33="-","-",'CF(Statements of Cash Flows)'!L33/'為替換算(currency conversion)'!$B$3)</f>
        <v>1001.5430047988189</v>
      </c>
    </row>
    <row r="34" spans="1:12" ht="15" customHeight="1">
      <c r="A34" s="31"/>
      <c r="B34" s="31"/>
      <c r="C34" s="43"/>
      <c r="D34" s="47" t="s">
        <v>296</v>
      </c>
      <c r="E34" s="48" t="s">
        <v>1</v>
      </c>
      <c r="F34" s="49" t="s">
        <v>297</v>
      </c>
      <c r="G34" s="229">
        <f>IF('CF(Statements of Cash Flows)'!G34="-","-",'CF(Statements of Cash Flows)'!G34/'為替換算(currency conversion)'!$B$3)</f>
        <v>-1252.2702104097455</v>
      </c>
      <c r="H34" s="248">
        <f>IF('CF(Statements of Cash Flows)'!H34="-","-",'CF(Statements of Cash Flows)'!H34/'為替換算(currency conversion)'!$B$3)</f>
        <v>204.31155407899595</v>
      </c>
      <c r="I34" s="248">
        <f>IF('CF(Statements of Cash Flows)'!I34="-","-",'CF(Statements of Cash Flows)'!I34/'為替換算(currency conversion)'!$B$3)</f>
        <v>-3.69139904023625</v>
      </c>
      <c r="J34" s="277">
        <f>IF('CF(Statements of Cash Flows)'!J34="-","-",'CF(Statements of Cash Flows)'!J34/'為替換算(currency conversion)'!$B$3)</f>
        <v>-237.86637135474348</v>
      </c>
      <c r="K34" s="248">
        <f>IF('CF(Statements of Cash Flows)'!K34="-","-",'CF(Statements of Cash Flows)'!K34/'為替換算(currency conversion)'!$B$3)</f>
        <v>-212.42524916943523</v>
      </c>
      <c r="L34" s="284">
        <f>IF('CF(Statements of Cash Flows)'!L34="-","-",'CF(Statements of Cash Flows)'!L34/'為替換算(currency conversion)'!$B$3)</f>
        <v>-280.19933554817277</v>
      </c>
    </row>
    <row r="35" spans="1:12" ht="15" customHeight="1">
      <c r="A35" s="31"/>
      <c r="B35" s="31"/>
      <c r="C35" s="43"/>
      <c r="D35" s="50" t="s">
        <v>210</v>
      </c>
      <c r="E35" s="51" t="s">
        <v>1</v>
      </c>
      <c r="F35" s="52" t="s">
        <v>298</v>
      </c>
      <c r="G35" s="53">
        <f>IF('CF(Statements of Cash Flows)'!G35="-","-",'CF(Statements of Cash Flows)'!G35/'為替換算(currency conversion)'!$B$3)</f>
        <v>1385.1458102620895</v>
      </c>
      <c r="H35" s="244">
        <f>IF('CF(Statements of Cash Flows)'!H35="-","-",'CF(Statements of Cash Flows)'!H35/'為替換算(currency conversion)'!$B$3)</f>
        <v>295.74012550756737</v>
      </c>
      <c r="I35" s="244">
        <f>IF('CF(Statements of Cash Flows)'!I35="-","-",'CF(Statements of Cash Flows)'!I35/'為替換算(currency conversion)'!$B$3)</f>
        <v>616.21262458471767</v>
      </c>
      <c r="J35" s="275">
        <f>IF('CF(Statements of Cash Flows)'!J35="-","-",'CF(Statements of Cash Flows)'!J35/'為替換算(currency conversion)'!$B$3)</f>
        <v>681.89737910668146</v>
      </c>
      <c r="K35" s="244">
        <f>IF('CF(Statements of Cash Flows)'!K35="-","-",'CF(Statements of Cash Flows)'!K35/'為替換算(currency conversion)'!$B$3)</f>
        <v>1.255075673680325</v>
      </c>
      <c r="L35" s="282">
        <f>IF('CF(Statements of Cash Flows)'!L35="-","-",'CF(Statements of Cash Flows)'!L35/'為替換算(currency conversion)'!$B$3)</f>
        <v>2850.6090808416393</v>
      </c>
    </row>
    <row r="36" spans="1:12" ht="15" customHeight="1">
      <c r="A36" s="31"/>
      <c r="B36" s="31"/>
      <c r="C36" s="43"/>
      <c r="D36" s="50" t="s">
        <v>211</v>
      </c>
      <c r="E36" s="51" t="s">
        <v>1</v>
      </c>
      <c r="F36" s="52" t="s">
        <v>212</v>
      </c>
      <c r="G36" s="231">
        <f>IF('CF(Statements of Cash Flows)'!G36="-","-",'CF(Statements of Cash Flows)'!G36/'為替換算(currency conversion)'!$B$3)</f>
        <v>-765.51495016611307</v>
      </c>
      <c r="H36" s="250">
        <f>IF('CF(Statements of Cash Flows)'!H36="-","-",'CF(Statements of Cash Flows)'!H36/'為替換算(currency conversion)'!$B$3)</f>
        <v>-376.27906976744191</v>
      </c>
      <c r="I36" s="250">
        <f>IF('CF(Statements of Cash Flows)'!I36="-","-",'CF(Statements of Cash Flows)'!I36/'為替換算(currency conversion)'!$B$3)</f>
        <v>-455.4152823920266</v>
      </c>
      <c r="J36" s="252">
        <f>IF('CF(Statements of Cash Flows)'!J36="-","-",'CF(Statements of Cash Flows)'!J36/'為替換算(currency conversion)'!$B$3)</f>
        <v>-657.29051310446664</v>
      </c>
      <c r="K36" s="250">
        <f>IF('CF(Statements of Cash Flows)'!K36="-","-",'CF(Statements of Cash Flows)'!K36/'為替換算(currency conversion)'!$B$3)</f>
        <v>-462.25913621262464</v>
      </c>
      <c r="L36" s="286">
        <f>IF('CF(Statements of Cash Flows)'!L36="-","-",'CF(Statements of Cash Flows)'!L36/'為替換算(currency conversion)'!$B$3)</f>
        <v>-784.31155407899598</v>
      </c>
    </row>
    <row r="37" spans="1:12" ht="15" customHeight="1">
      <c r="A37" s="31"/>
      <c r="B37" s="31"/>
      <c r="C37" s="43"/>
      <c r="D37" s="50" t="s">
        <v>284</v>
      </c>
      <c r="E37" s="51" t="s">
        <v>1</v>
      </c>
      <c r="F37" s="52" t="s">
        <v>285</v>
      </c>
      <c r="G37" s="252" t="str">
        <f>IF('CF(Statements of Cash Flows)'!G37="-","-",'CF(Statements of Cash Flows)'!G37/'為替換算(currency conversion)'!$B$3)</f>
        <v>-</v>
      </c>
      <c r="H37" s="250" t="str">
        <f>IF('CF(Statements of Cash Flows)'!H37="-","-",'CF(Statements of Cash Flows)'!H37/'為替換算(currency conversion)'!$B$3)</f>
        <v>-</v>
      </c>
      <c r="I37" s="250">
        <f>IF('CF(Statements of Cash Flows)'!I37="-","-",'CF(Statements of Cash Flows)'!I37/'為替換算(currency conversion)'!$B$3)</f>
        <v>-263.5806570690292</v>
      </c>
      <c r="J37" s="252">
        <f>IF('CF(Statements of Cash Flows)'!J37="-","-",'CF(Statements of Cash Flows)'!J37/'為替換算(currency conversion)'!$B$3)</f>
        <v>-318.8039867109635</v>
      </c>
      <c r="K37" s="250">
        <f>IF('CF(Statements of Cash Flows)'!K37="-","-",'CF(Statements of Cash Flows)'!K37/'為替換算(currency conversion)'!$B$3)</f>
        <v>-323.52159468438543</v>
      </c>
      <c r="L37" s="286">
        <f>IF('CF(Statements of Cash Flows)'!L37="-","-",'CF(Statements of Cash Flows)'!L37/'為替換算(currency conversion)'!$B$3)</f>
        <v>-433.85012919896644</v>
      </c>
    </row>
    <row r="38" spans="1:12" ht="15" customHeight="1">
      <c r="A38" s="31"/>
      <c r="B38" s="31"/>
      <c r="C38" s="43"/>
      <c r="D38" s="50" t="s">
        <v>213</v>
      </c>
      <c r="E38" s="51" t="s">
        <v>1</v>
      </c>
      <c r="F38" s="52" t="s">
        <v>214</v>
      </c>
      <c r="G38" s="218">
        <f>IF('CF(Statements of Cash Flows)'!G38="-","-",'CF(Statements of Cash Flows)'!G38/'為替換算(currency conversion)'!$B$3)</f>
        <v>-0.84163898117386493</v>
      </c>
      <c r="H38" s="244">
        <f>IF('CF(Statements of Cash Flows)'!H38="-","-",'CF(Statements of Cash Flows)'!H38/'為替換算(currency conversion)'!$B$3)</f>
        <v>-9.6862310815799191</v>
      </c>
      <c r="I38" s="244">
        <f>IF('CF(Statements of Cash Flows)'!I38="-","-",'CF(Statements of Cash Flows)'!I38/'為替換算(currency conversion)'!$B$3)</f>
        <v>-17.954964931709121</v>
      </c>
      <c r="J38" s="275">
        <f>IF('CF(Statements of Cash Flows)'!J38="-","-",'CF(Statements of Cash Flows)'!J38/'為替換算(currency conversion)'!$B$3)</f>
        <v>-15.275009228497602</v>
      </c>
      <c r="K38" s="244">
        <f>IF('CF(Statements of Cash Flows)'!K38="-","-",'CF(Statements of Cash Flows)'!K38/'為替換算(currency conversion)'!$B$3)</f>
        <v>-26.400885935769658</v>
      </c>
      <c r="L38" s="282">
        <f>IF('CF(Statements of Cash Flows)'!L38="-","-",'CF(Statements of Cash Flows)'!L38/'為替換算(currency conversion)'!$B$3)</f>
        <v>-35.754891103728319</v>
      </c>
    </row>
    <row r="39" spans="1:12" ht="15" customHeight="1">
      <c r="A39" s="31"/>
      <c r="B39" s="31"/>
      <c r="C39" s="43"/>
      <c r="D39" s="50" t="s">
        <v>215</v>
      </c>
      <c r="E39" s="51" t="s">
        <v>1</v>
      </c>
      <c r="F39" s="52" t="s">
        <v>299</v>
      </c>
      <c r="G39" s="229" t="str">
        <f>IF('CF(Statements of Cash Flows)'!G39="-","-",'CF(Statements of Cash Flows)'!G39/'為替換算(currency conversion)'!$B$3)</f>
        <v>-</v>
      </c>
      <c r="H39" s="248">
        <f>IF('CF(Statements of Cash Flows)'!H39="-","-",'CF(Statements of Cash Flows)'!H39/'為替換算(currency conversion)'!$B$3)</f>
        <v>87.10963455149502</v>
      </c>
      <c r="I39" s="248" t="str">
        <f>IF('CF(Statements of Cash Flows)'!I39="-","-",'CF(Statements of Cash Flows)'!I39/'為替換算(currency conversion)'!$B$3)</f>
        <v>-</v>
      </c>
      <c r="J39" s="277" t="str">
        <f>IF('CF(Statements of Cash Flows)'!J39="-","-",'CF(Statements of Cash Flows)'!J39/'為替換算(currency conversion)'!$B$3)</f>
        <v>-</v>
      </c>
      <c r="K39" s="248" t="str">
        <f>IF('CF(Statements of Cash Flows)'!K39="-","-",'CF(Statements of Cash Flows)'!K39/'為替換算(currency conversion)'!$B$3)</f>
        <v>-</v>
      </c>
      <c r="L39" s="284" t="str">
        <f>IF('CF(Statements of Cash Flows)'!L39="-","-",'CF(Statements of Cash Flows)'!L39/'為替換算(currency conversion)'!$B$3)</f>
        <v>-</v>
      </c>
    </row>
    <row r="40" spans="1:12" ht="15" customHeight="1">
      <c r="A40" s="31"/>
      <c r="B40" s="31"/>
      <c r="C40" s="43"/>
      <c r="D40" s="50" t="s">
        <v>102</v>
      </c>
      <c r="E40" s="51" t="s">
        <v>1</v>
      </c>
      <c r="F40" s="60" t="s">
        <v>300</v>
      </c>
      <c r="G40" s="53">
        <f>IF('CF(Statements of Cash Flows)'!G40="-","-",'CF(Statements of Cash Flows)'!G40/'為替換算(currency conversion)'!$B$3)</f>
        <v>-160.49464747139166</v>
      </c>
      <c r="H40" s="244">
        <f>IF('CF(Statements of Cash Flows)'!H40="-","-",'CF(Statements of Cash Flows)'!H40/'為替換算(currency conversion)'!$B$3)</f>
        <v>-165.65522332964196</v>
      </c>
      <c r="I40" s="244">
        <f>IF('CF(Statements of Cash Flows)'!I40="-","-",'CF(Statements of Cash Flows)'!I40/'為替換算(currency conversion)'!$B$3)</f>
        <v>-181.24031007751938</v>
      </c>
      <c r="J40" s="275">
        <f>IF('CF(Statements of Cash Flows)'!J40="-","-",'CF(Statements of Cash Flows)'!J40/'為替換算(currency conversion)'!$B$3)</f>
        <v>-186.34920634920636</v>
      </c>
      <c r="K40" s="244">
        <f>IF('CF(Statements of Cash Flows)'!K40="-","-",'CF(Statements of Cash Flows)'!K40/'為替換算(currency conversion)'!$B$3)</f>
        <v>-191.53931339977854</v>
      </c>
      <c r="L40" s="282">
        <f>IF('CF(Statements of Cash Flows)'!L40="-","-",'CF(Statements of Cash Flows)'!L40/'為替換算(currency conversion)'!$B$3)</f>
        <v>-168.859357696567</v>
      </c>
    </row>
    <row r="41" spans="1:12" ht="15" customHeight="1">
      <c r="A41" s="31"/>
      <c r="B41" s="31"/>
      <c r="C41" s="43"/>
      <c r="D41" s="50" t="s">
        <v>301</v>
      </c>
      <c r="E41" s="51" t="s">
        <v>1</v>
      </c>
      <c r="F41" s="60" t="s">
        <v>302</v>
      </c>
      <c r="G41" s="53">
        <f>IF('CF(Statements of Cash Flows)'!G41="-","-",'CF(Statements of Cash Flows)'!G41/'為替換算(currency conversion)'!$B$3)</f>
        <v>147.65596160945</v>
      </c>
      <c r="H41" s="244">
        <f>IF('CF(Statements of Cash Flows)'!H41="-","-",'CF(Statements of Cash Flows)'!H41/'為替換算(currency conversion)'!$B$3)</f>
        <v>29.53119232189</v>
      </c>
      <c r="I41" s="244">
        <f>IF('CF(Statements of Cash Flows)'!I41="-","-",'CF(Statements of Cash Flows)'!I41/'為替換算(currency conversion)'!$B$3)</f>
        <v>-177.18715393133999</v>
      </c>
      <c r="J41" s="275" t="str">
        <f>IF('CF(Statements of Cash Flows)'!J41="-","-",'CF(Statements of Cash Flows)'!J41/'為替換算(currency conversion)'!$B$3)</f>
        <v>-</v>
      </c>
      <c r="K41" s="244" t="str">
        <f>IF('CF(Statements of Cash Flows)'!K41="-","-",'CF(Statements of Cash Flows)'!K41/'為替換算(currency conversion)'!$B$3)</f>
        <v>-</v>
      </c>
      <c r="L41" s="282" t="str">
        <f>IF('CF(Statements of Cash Flows)'!L41="-","-",'CF(Statements of Cash Flows)'!L41/'為替換算(currency conversion)'!$B$3)</f>
        <v>-</v>
      </c>
    </row>
    <row r="42" spans="1:12" ht="15" customHeight="1">
      <c r="A42" s="31"/>
      <c r="B42" s="31"/>
      <c r="C42" s="43"/>
      <c r="D42" s="50" t="s">
        <v>216</v>
      </c>
      <c r="E42" s="51" t="s">
        <v>1</v>
      </c>
      <c r="F42" s="52" t="s">
        <v>303</v>
      </c>
      <c r="G42" s="53">
        <f>IF('CF(Statements of Cash Flows)'!G42="-","-",'CF(Statements of Cash Flows)'!G42/'為替換算(currency conversion)'!$B$3)</f>
        <v>-5.7069029162052427</v>
      </c>
      <c r="H42" s="244">
        <f>IF('CF(Statements of Cash Flows)'!H42="-","-",'CF(Statements of Cash Flows)'!H42/'為替換算(currency conversion)'!$B$3)</f>
        <v>-5.5444813584348474</v>
      </c>
      <c r="I42" s="244">
        <f>IF('CF(Statements of Cash Flows)'!I42="-","-",'CF(Statements of Cash Flows)'!I42/'為替換算(currency conversion)'!$B$3)</f>
        <v>-8.6969361387966053</v>
      </c>
      <c r="J42" s="275">
        <f>IF('CF(Statements of Cash Flows)'!J42="-","-",'CF(Statements of Cash Flows)'!J42/'為替換算(currency conversion)'!$B$3)</f>
        <v>-16.662975267626432</v>
      </c>
      <c r="K42" s="244">
        <f>IF('CF(Statements of Cash Flows)'!K42="-","-",'CF(Statements of Cash Flows)'!K42/'為替換算(currency conversion)'!$B$3)</f>
        <v>-14.197120708748617</v>
      </c>
      <c r="L42" s="282">
        <f>IF('CF(Statements of Cash Flows)'!L42="-","-",'CF(Statements of Cash Flows)'!L42/'為替換算(currency conversion)'!$B$3)</f>
        <v>-144.06053894425989</v>
      </c>
    </row>
    <row r="43" spans="1:12" ht="15" customHeight="1">
      <c r="A43" s="31"/>
      <c r="B43" s="31"/>
      <c r="C43" s="43"/>
      <c r="D43" s="50" t="s">
        <v>325</v>
      </c>
      <c r="E43" s="51" t="s">
        <v>1</v>
      </c>
      <c r="F43" s="52" t="s">
        <v>326</v>
      </c>
      <c r="G43" s="53">
        <f>IF('CF(Statements of Cash Flows)'!G43="-","-",'CF(Statements of Cash Flows)'!G43/'為替換算(currency conversion)'!$B$3)</f>
        <v>-7.3827980804724996E-3</v>
      </c>
      <c r="H43" s="244" t="str">
        <f>IF('CF(Statements of Cash Flows)'!H43="-","-",'CF(Statements of Cash Flows)'!H43/'為替換算(currency conversion)'!$B$3)</f>
        <v>-</v>
      </c>
      <c r="I43" s="244" t="str">
        <f>IF('CF(Statements of Cash Flows)'!I43="-","-",'CF(Statements of Cash Flows)'!I43/'為替換算(currency conversion)'!$B$3)</f>
        <v>-</v>
      </c>
      <c r="J43" s="275" t="str">
        <f>IF('CF(Statements of Cash Flows)'!J43="-","-",'CF(Statements of Cash Flows)'!J43/'為替換算(currency conversion)'!$B$3)</f>
        <v>-</v>
      </c>
      <c r="K43" s="244" t="str">
        <f>IF('CF(Statements of Cash Flows)'!K43="-","-",'CF(Statements of Cash Flows)'!K43/'為替換算(currency conversion)'!$B$3)</f>
        <v>-</v>
      </c>
      <c r="L43" s="282" t="str">
        <f>IF('CF(Statements of Cash Flows)'!L43="-","-",'CF(Statements of Cash Flows)'!L43/'為替換算(currency conversion)'!$B$3)</f>
        <v>-</v>
      </c>
    </row>
    <row r="44" spans="1:12" ht="15" customHeight="1">
      <c r="A44" s="31"/>
      <c r="B44" s="31"/>
      <c r="C44" s="43"/>
      <c r="D44" s="50" t="s">
        <v>82</v>
      </c>
      <c r="E44" s="51" t="s">
        <v>1</v>
      </c>
      <c r="F44" s="52" t="s">
        <v>295</v>
      </c>
      <c r="G44" s="228">
        <f>IF('CF(Statements of Cash Flows)'!G44="-","-",'CF(Statements of Cash Flows)'!G44/'為替換算(currency conversion)'!$B$3)</f>
        <v>-18.72277593207826</v>
      </c>
      <c r="H44" s="247">
        <f>IF('CF(Statements of Cash Flows)'!H44="-","-",'CF(Statements of Cash Flows)'!H44/'為替換算(currency conversion)'!$B$3)</f>
        <v>-19.283868586194171</v>
      </c>
      <c r="I44" s="247">
        <f>IF('CF(Statements of Cash Flows)'!I44="-","-",'CF(Statements of Cash Flows)'!I44/'為替換算(currency conversion)'!$B$3)</f>
        <v>3.6987818383167221</v>
      </c>
      <c r="J44" s="276">
        <f>IF('CF(Statements of Cash Flows)'!J44="-","-",'CF(Statements of Cash Flows)'!J44/'為替換算(currency conversion)'!$B$3)</f>
        <v>0.12550756736803251</v>
      </c>
      <c r="K44" s="247">
        <f>IF('CF(Statements of Cash Flows)'!K44="-","-",'CF(Statements of Cash Flows)'!K44/'為替換算(currency conversion)'!$B$3)</f>
        <v>-0.25101513473606502</v>
      </c>
      <c r="L44" s="283">
        <f>IF('CF(Statements of Cash Flows)'!L44="-","-",'CF(Statements of Cash Flows)'!L44/'為替換算(currency conversion)'!$B$3)</f>
        <v>-2.0302694721299375</v>
      </c>
    </row>
    <row r="45" spans="1:12" ht="15" customHeight="1">
      <c r="A45" s="31"/>
      <c r="B45" s="31"/>
      <c r="C45" s="459" t="s">
        <v>267</v>
      </c>
      <c r="D45" s="460"/>
      <c r="E45" s="56" t="s">
        <v>1</v>
      </c>
      <c r="F45" s="57" t="s">
        <v>268</v>
      </c>
      <c r="G45" s="230">
        <f>IF('CF(Statements of Cash Flows)'!G45="-","-",'CF(Statements of Cash Flows)'!G45/'為替換算(currency conversion)'!$B$3)</f>
        <v>-444.15651531930604</v>
      </c>
      <c r="H45" s="249">
        <f>IF('CF(Statements of Cash Flows)'!H45="-","-",'CF(Statements of Cash Flows)'!H45/'為替換算(currency conversion)'!$B$3)</f>
        <v>447.25729051310452</v>
      </c>
      <c r="I45" s="249">
        <f>IF('CF(Statements of Cash Flows)'!I45="-","-",'CF(Statements of Cash Flows)'!I45/'為替換算(currency conversion)'!$B$3)</f>
        <v>-319.61609449981546</v>
      </c>
      <c r="J45" s="278">
        <f>IF('CF(Statements of Cash Flows)'!J45="-","-",'CF(Statements of Cash Flows)'!J45/'為替換算(currency conversion)'!$B$3)</f>
        <v>568.32779623477302</v>
      </c>
      <c r="K45" s="249">
        <f>IF('CF(Statements of Cash Flows)'!K45="-","-",'CF(Statements of Cash Flows)'!K45/'為替換算(currency conversion)'!$B$3)</f>
        <v>-388.30564784053161</v>
      </c>
      <c r="L45" s="285">
        <f>IF('CF(Statements of Cash Flows)'!L45="-","-",'CF(Statements of Cash Flows)'!L45/'為替換算(currency conversion)'!$B$3)</f>
        <v>1210.3802141011445</v>
      </c>
    </row>
    <row r="46" spans="1:12" ht="15" customHeight="1">
      <c r="A46" s="31"/>
      <c r="B46" s="31"/>
      <c r="C46" s="459" t="s">
        <v>269</v>
      </c>
      <c r="D46" s="460"/>
      <c r="E46" s="56" t="s">
        <v>1</v>
      </c>
      <c r="F46" s="57" t="s">
        <v>217</v>
      </c>
      <c r="G46" s="230">
        <f>IF('CF(Statements of Cash Flows)'!G46="-","-",'CF(Statements of Cash Flows)'!G46/'為替換算(currency conversion)'!$B$3)</f>
        <v>1875.1125876707274</v>
      </c>
      <c r="H46" s="249">
        <f>IF('CF(Statements of Cash Flows)'!H46="-","-",'CF(Statements of Cash Flows)'!H46/'為替換算(currency conversion)'!$B$3)</f>
        <v>1403.2484311554081</v>
      </c>
      <c r="I46" s="249">
        <f>IF('CF(Statements of Cash Flows)'!I46="-","-",'CF(Statements of Cash Flows)'!I46/'為替換算(currency conversion)'!$B$3)</f>
        <v>1855.3636028054634</v>
      </c>
      <c r="J46" s="278">
        <f>IF('CF(Statements of Cash Flows)'!J46="-","-",'CF(Statements of Cash Flows)'!J46/'為替換算(currency conversion)'!$B$3)</f>
        <v>1516.1018826135107</v>
      </c>
      <c r="K46" s="249">
        <f>IF('CF(Statements of Cash Flows)'!K46="-","-",'CF(Statements of Cash Flows)'!K46/'為替換算(currency conversion)'!$B$3)</f>
        <v>2119.2912513842748</v>
      </c>
      <c r="L46" s="285">
        <f>IF('CF(Statements of Cash Flows)'!L46="-","-",'CF(Statements of Cash Flows)'!L46/'為替換算(currency conversion)'!$B$3)</f>
        <v>1823.1155407899596</v>
      </c>
    </row>
    <row r="47" spans="1:12" ht="15" customHeight="1">
      <c r="A47" s="31"/>
      <c r="B47" s="31"/>
      <c r="C47" s="459" t="s">
        <v>270</v>
      </c>
      <c r="D47" s="460"/>
      <c r="E47" s="56" t="s">
        <v>1</v>
      </c>
      <c r="F47" s="57" t="s">
        <v>218</v>
      </c>
      <c r="G47" s="230">
        <f>IF('CF(Statements of Cash Flows)'!G47="-","-",'CF(Statements of Cash Flows)'!G47/'為替換算(currency conversion)'!$B$3)</f>
        <v>-27.707641196013292</v>
      </c>
      <c r="H47" s="249">
        <f>IF('CF(Statements of Cash Flows)'!H47="-","-",'CF(Statements of Cash Flows)'!H47/'為替換算(currency conversion)'!$B$3)</f>
        <v>4.8578811369509047</v>
      </c>
      <c r="I47" s="249">
        <f>IF('CF(Statements of Cash Flows)'!I47="-","-",'CF(Statements of Cash Flows)'!I47/'為替換算(currency conversion)'!$B$3)</f>
        <v>-19.645625692137322</v>
      </c>
      <c r="J47" s="278">
        <f>IF('CF(Statements of Cash Flows)'!J47="-","-",'CF(Statements of Cash Flows)'!J47/'為替換算(currency conversion)'!$B$3)</f>
        <v>34.854189737910673</v>
      </c>
      <c r="K47" s="249">
        <f>IF('CF(Statements of Cash Flows)'!K47="-","-",'CF(Statements of Cash Flows)'!K47/'為替換算(currency conversion)'!$B$3)</f>
        <v>92.129937246216329</v>
      </c>
      <c r="L47" s="285">
        <f>IF('CF(Statements of Cash Flows)'!L47="-","-",'CF(Statements of Cash Flows)'!L47/'為替換算(currency conversion)'!$B$3)</f>
        <v>33.02325581395349</v>
      </c>
    </row>
    <row r="48" spans="1:12" ht="15" customHeight="1" thickBot="1">
      <c r="A48" s="31"/>
      <c r="B48" s="31"/>
      <c r="C48" s="461" t="s">
        <v>272</v>
      </c>
      <c r="D48" s="462"/>
      <c r="E48" s="68" t="s">
        <v>1</v>
      </c>
      <c r="F48" s="69" t="s">
        <v>219</v>
      </c>
      <c r="G48" s="233">
        <f>IF('CF(Statements of Cash Flows)'!G48="-","-",'CF(Statements of Cash Flows)'!G48/'為替換算(currency conversion)'!$B$3)</f>
        <v>1403.2484311554081</v>
      </c>
      <c r="H48" s="251">
        <f>IF('CF(Statements of Cash Flows)'!H48="-","-",'CF(Statements of Cash Flows)'!H48/'為替換算(currency conversion)'!$B$3)</f>
        <v>1855.3636028054634</v>
      </c>
      <c r="I48" s="251">
        <f>IF('CF(Statements of Cash Flows)'!I48="-","-",'CF(Statements of Cash Flows)'!I48/'為替換算(currency conversion)'!$B$3)</f>
        <v>1516.1018826135107</v>
      </c>
      <c r="J48" s="279">
        <f>IF('CF(Statements of Cash Flows)'!J48="-","-",'CF(Statements of Cash Flows)'!J48/'為替換算(currency conversion)'!$B$3)</f>
        <v>2119.2912513842748</v>
      </c>
      <c r="K48" s="251">
        <f>IF('CF(Statements of Cash Flows)'!K48="-","-",'CF(Statements of Cash Flows)'!K48/'為替換算(currency conversion)'!$B$3)</f>
        <v>1823.1155407899596</v>
      </c>
      <c r="L48" s="287">
        <f>IF('CF(Statements of Cash Flows)'!L48="-","-",'CF(Statements of Cash Flows)'!L48/'為替換算(currency conversion)'!$B$3)</f>
        <v>3066.5116279069771</v>
      </c>
    </row>
  </sheetData>
  <mergeCells count="4">
    <mergeCell ref="C45:D45"/>
    <mergeCell ref="C46:D46"/>
    <mergeCell ref="C47:D47"/>
    <mergeCell ref="C48:D48"/>
  </mergeCells>
  <phoneticPr fontId="9"/>
  <printOptions horizontalCentered="1"/>
  <pageMargins left="0.39370078740157483" right="0.39370078740157483" top="0.39370078740157483" bottom="0.39370078740157483" header="0.19685039370078741" footer="0.19685039370078741"/>
  <pageSetup paperSize="9" scale="7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8:M22"/>
  <sheetViews>
    <sheetView view="pageBreakPreview" zoomScaleNormal="100" zoomScaleSheetLayoutView="100" workbookViewId="0"/>
  </sheetViews>
  <sheetFormatPr defaultColWidth="9" defaultRowHeight="13.2"/>
  <cols>
    <col min="1" max="16384" width="9" style="30"/>
  </cols>
  <sheetData>
    <row r="18" spans="2:13">
      <c r="M18" s="9"/>
    </row>
    <row r="20" spans="2:13">
      <c r="B20" s="465"/>
      <c r="C20" s="465"/>
      <c r="D20" s="465"/>
      <c r="E20" s="465"/>
      <c r="F20" s="465"/>
      <c r="G20" s="465"/>
      <c r="H20" s="465"/>
    </row>
    <row r="21" spans="2:13">
      <c r="B21" s="465"/>
      <c r="C21" s="465"/>
      <c r="D21" s="465"/>
      <c r="E21" s="465"/>
      <c r="F21" s="465"/>
      <c r="G21" s="465"/>
      <c r="H21" s="465"/>
    </row>
    <row r="22" spans="2:13">
      <c r="B22" s="465"/>
      <c r="C22" s="465"/>
      <c r="D22" s="465"/>
      <c r="E22" s="465"/>
      <c r="F22" s="465"/>
      <c r="G22" s="465"/>
      <c r="H22" s="465"/>
    </row>
  </sheetData>
  <mergeCells count="3">
    <mergeCell ref="B20:H20"/>
    <mergeCell ref="B21:H21"/>
    <mergeCell ref="B22:H22"/>
  </mergeCells>
  <phoneticPr fontId="9"/>
  <printOptions horizontalCentered="1"/>
  <pageMargins left="0.39370078740157483" right="0.39370078740157483" top="0.39370078740157483" bottom="0.39370078740157483"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view="pageBreakPreview" zoomScaleNormal="100" zoomScaleSheetLayoutView="100" workbookViewId="0"/>
  </sheetViews>
  <sheetFormatPr defaultColWidth="13" defaultRowHeight="14.4"/>
  <cols>
    <col min="1" max="1" width="3.88671875" style="1" customWidth="1"/>
    <col min="2" max="2" width="27.6640625" style="1" customWidth="1"/>
    <col min="3" max="3" width="1.6640625" style="1" customWidth="1"/>
    <col min="4" max="4" width="32.77734375" style="1" customWidth="1"/>
    <col min="5" max="10" width="15.6640625" style="1" customWidth="1"/>
    <col min="11" max="11" width="13" style="1" customWidth="1"/>
    <col min="12" max="16384" width="13" style="1"/>
  </cols>
  <sheetData>
    <row r="1" spans="1:10" s="11" customFormat="1" ht="19.5" customHeight="1">
      <c r="A1" s="14" t="s">
        <v>62</v>
      </c>
      <c r="B1" s="13"/>
      <c r="C1" s="13"/>
      <c r="D1" s="13"/>
      <c r="E1" s="12"/>
      <c r="F1" s="12"/>
      <c r="G1" s="12"/>
      <c r="H1" s="12"/>
      <c r="I1" s="12"/>
      <c r="J1" s="12"/>
    </row>
    <row r="2" spans="1:10" s="9" customFormat="1" ht="15" customHeight="1">
      <c r="C2" s="10"/>
      <c r="D2" s="10"/>
    </row>
    <row r="3" spans="1:10" ht="18" customHeight="1">
      <c r="A3" s="7" t="s">
        <v>61</v>
      </c>
      <c r="B3" s="8"/>
      <c r="C3" s="8"/>
      <c r="D3" s="8"/>
    </row>
    <row r="4" spans="1:10" s="5" customFormat="1" ht="9" customHeight="1">
      <c r="A4" s="7"/>
      <c r="E4" s="6"/>
      <c r="F4" s="6"/>
      <c r="G4" s="6"/>
    </row>
    <row r="5" spans="1:10" ht="18" customHeight="1">
      <c r="B5" s="1" t="s">
        <v>60</v>
      </c>
    </row>
    <row r="6" spans="1:10" ht="18" customHeight="1" thickBot="1">
      <c r="B6" s="1" t="s">
        <v>36</v>
      </c>
    </row>
    <row r="7" spans="1:10" ht="18" customHeight="1" thickBot="1">
      <c r="B7" s="4" t="s">
        <v>21</v>
      </c>
      <c r="C7" s="3" t="s">
        <v>1</v>
      </c>
      <c r="D7" s="2" t="s">
        <v>20</v>
      </c>
      <c r="E7" s="146" t="s">
        <v>121</v>
      </c>
      <c r="F7" s="148" t="s">
        <v>122</v>
      </c>
      <c r="G7" s="148" t="s">
        <v>287</v>
      </c>
      <c r="H7" s="147" t="s">
        <v>311</v>
      </c>
      <c r="I7" s="145" t="s">
        <v>316</v>
      </c>
      <c r="J7" s="145" t="s">
        <v>328</v>
      </c>
    </row>
    <row r="8" spans="1:10" s="31" customFormat="1" ht="18" customHeight="1">
      <c r="B8" s="113" t="s">
        <v>59</v>
      </c>
      <c r="C8" s="84" t="s">
        <v>1</v>
      </c>
      <c r="D8" s="67" t="s">
        <v>58</v>
      </c>
      <c r="E8" s="114">
        <v>2039690</v>
      </c>
      <c r="F8" s="253">
        <v>2163625</v>
      </c>
      <c r="G8" s="253">
        <v>2266808</v>
      </c>
      <c r="H8" s="114">
        <v>2318658</v>
      </c>
      <c r="I8" s="270">
        <v>2551906</v>
      </c>
      <c r="J8" s="270">
        <v>3490182</v>
      </c>
    </row>
    <row r="9" spans="1:10" s="31" customFormat="1" ht="18" customHeight="1">
      <c r="B9" s="374" t="s">
        <v>56</v>
      </c>
      <c r="C9" s="81" t="s">
        <v>1</v>
      </c>
      <c r="D9" s="57" t="s">
        <v>55</v>
      </c>
      <c r="E9" s="85">
        <v>1535535</v>
      </c>
      <c r="F9" s="254">
        <v>1618636</v>
      </c>
      <c r="G9" s="254">
        <v>1694577</v>
      </c>
      <c r="H9" s="85">
        <v>1734083</v>
      </c>
      <c r="I9" s="271">
        <v>1875904</v>
      </c>
      <c r="J9" s="271">
        <v>2567948</v>
      </c>
    </row>
    <row r="10" spans="1:10" s="31" customFormat="1" ht="18" customHeight="1">
      <c r="B10" s="374" t="s">
        <v>54</v>
      </c>
      <c r="C10" s="81" t="s">
        <v>1</v>
      </c>
      <c r="D10" s="57" t="s">
        <v>53</v>
      </c>
      <c r="E10" s="85">
        <v>504155</v>
      </c>
      <c r="F10" s="254">
        <v>544988</v>
      </c>
      <c r="G10" s="254">
        <v>572231</v>
      </c>
      <c r="H10" s="85">
        <v>584575</v>
      </c>
      <c r="I10" s="271">
        <v>676002</v>
      </c>
      <c r="J10" s="271">
        <v>922234</v>
      </c>
    </row>
    <row r="11" spans="1:10" s="31" customFormat="1" ht="18" customHeight="1">
      <c r="B11" s="374" t="s">
        <v>52</v>
      </c>
      <c r="C11" s="81" t="s">
        <v>1</v>
      </c>
      <c r="D11" s="57" t="s">
        <v>51</v>
      </c>
      <c r="E11" s="85">
        <v>381035</v>
      </c>
      <c r="F11" s="254">
        <v>397272</v>
      </c>
      <c r="G11" s="254">
        <v>441294</v>
      </c>
      <c r="H11" s="85">
        <v>445402</v>
      </c>
      <c r="I11" s="271">
        <v>463411</v>
      </c>
      <c r="J11" s="271">
        <v>663124</v>
      </c>
    </row>
    <row r="12" spans="1:10" s="31" customFormat="1" ht="18" customHeight="1">
      <c r="B12" s="374" t="s">
        <v>50</v>
      </c>
      <c r="C12" s="81" t="s">
        <v>1</v>
      </c>
      <c r="D12" s="57" t="s">
        <v>49</v>
      </c>
      <c r="E12" s="85">
        <v>123120</v>
      </c>
      <c r="F12" s="254">
        <v>147716</v>
      </c>
      <c r="G12" s="254">
        <v>130937</v>
      </c>
      <c r="H12" s="85">
        <v>139173</v>
      </c>
      <c r="I12" s="271">
        <v>212590</v>
      </c>
      <c r="J12" s="271">
        <v>259110</v>
      </c>
    </row>
    <row r="13" spans="1:10" s="31" customFormat="1" ht="18" customHeight="1">
      <c r="B13" s="374" t="s">
        <v>134</v>
      </c>
      <c r="C13" s="81" t="s">
        <v>1</v>
      </c>
      <c r="D13" s="57" t="s">
        <v>48</v>
      </c>
      <c r="E13" s="85">
        <v>122704</v>
      </c>
      <c r="F13" s="254">
        <v>146914</v>
      </c>
      <c r="G13" s="254">
        <v>120155</v>
      </c>
      <c r="H13" s="85">
        <v>130452</v>
      </c>
      <c r="I13" s="271">
        <v>215849</v>
      </c>
      <c r="J13" s="271">
        <v>242800</v>
      </c>
    </row>
    <row r="14" spans="1:10" s="31" customFormat="1" ht="18" customHeight="1">
      <c r="B14" s="374" t="s">
        <v>131</v>
      </c>
      <c r="C14" s="81" t="s">
        <v>1</v>
      </c>
      <c r="D14" s="57" t="s">
        <v>133</v>
      </c>
      <c r="E14" s="85">
        <v>82392</v>
      </c>
      <c r="F14" s="254">
        <v>93616</v>
      </c>
      <c r="G14" s="254">
        <v>75148</v>
      </c>
      <c r="H14" s="85">
        <v>76843</v>
      </c>
      <c r="I14" s="271">
        <v>142979</v>
      </c>
      <c r="J14" s="271">
        <v>149962</v>
      </c>
    </row>
    <row r="15" spans="1:10" s="31" customFormat="1" ht="18" customHeight="1">
      <c r="B15" s="374" t="s">
        <v>454</v>
      </c>
      <c r="C15" s="81" t="s">
        <v>1</v>
      </c>
      <c r="D15" s="57" t="s">
        <v>46</v>
      </c>
      <c r="E15" s="85">
        <v>1950033</v>
      </c>
      <c r="F15" s="254">
        <v>2076088</v>
      </c>
      <c r="G15" s="254">
        <v>2275217</v>
      </c>
      <c r="H15" s="85">
        <v>2223320</v>
      </c>
      <c r="I15" s="271">
        <v>2400817</v>
      </c>
      <c r="J15" s="271">
        <v>2725567</v>
      </c>
    </row>
    <row r="16" spans="1:10" s="31" customFormat="1" ht="18" customHeight="1">
      <c r="B16" s="374" t="s">
        <v>130</v>
      </c>
      <c r="C16" s="81" t="s">
        <v>1</v>
      </c>
      <c r="D16" s="57" t="s">
        <v>132</v>
      </c>
      <c r="E16" s="85">
        <v>2369209</v>
      </c>
      <c r="F16" s="254">
        <v>2457088</v>
      </c>
      <c r="G16" s="254">
        <v>2636335</v>
      </c>
      <c r="H16" s="85">
        <v>2735119</v>
      </c>
      <c r="I16" s="271">
        <v>2860601</v>
      </c>
      <c r="J16" s="271">
        <v>2980390</v>
      </c>
    </row>
    <row r="17" spans="2:12" s="31" customFormat="1" ht="18" customHeight="1">
      <c r="B17" s="374" t="s">
        <v>45</v>
      </c>
      <c r="C17" s="81" t="s">
        <v>1</v>
      </c>
      <c r="D17" s="57" t="s">
        <v>44</v>
      </c>
      <c r="E17" s="85">
        <v>194814</v>
      </c>
      <c r="F17" s="254">
        <v>179214</v>
      </c>
      <c r="G17" s="254">
        <v>193843</v>
      </c>
      <c r="H17" s="85">
        <v>169502</v>
      </c>
      <c r="I17" s="271">
        <v>176746</v>
      </c>
      <c r="J17" s="271">
        <v>381681</v>
      </c>
    </row>
    <row r="18" spans="2:12" s="31" customFormat="1" ht="19.8">
      <c r="B18" s="374" t="s">
        <v>43</v>
      </c>
      <c r="C18" s="116" t="s">
        <v>1</v>
      </c>
      <c r="D18" s="117" t="s">
        <v>42</v>
      </c>
      <c r="E18" s="85">
        <v>161127</v>
      </c>
      <c r="F18" s="254">
        <v>160728</v>
      </c>
      <c r="G18" s="254">
        <v>163807</v>
      </c>
      <c r="H18" s="85">
        <v>178377</v>
      </c>
      <c r="I18" s="271">
        <v>182041</v>
      </c>
      <c r="J18" s="271">
        <v>223118</v>
      </c>
    </row>
    <row r="19" spans="2:12" s="31" customFormat="1" ht="18" customHeight="1">
      <c r="B19" s="374" t="s">
        <v>109</v>
      </c>
      <c r="C19" s="81" t="s">
        <v>1</v>
      </c>
      <c r="D19" s="57" t="s">
        <v>41</v>
      </c>
      <c r="E19" s="85">
        <v>14595</v>
      </c>
      <c r="F19" s="254">
        <v>15094</v>
      </c>
      <c r="G19" s="254">
        <v>21793</v>
      </c>
      <c r="H19" s="85">
        <v>22739</v>
      </c>
      <c r="I19" s="271">
        <v>19707</v>
      </c>
      <c r="J19" s="271">
        <v>24937</v>
      </c>
    </row>
    <row r="20" spans="2:12" s="31" customFormat="1" ht="17.25" customHeight="1">
      <c r="B20" s="374" t="s">
        <v>40</v>
      </c>
      <c r="C20" s="81" t="s">
        <v>1</v>
      </c>
      <c r="D20" s="57" t="s">
        <v>39</v>
      </c>
      <c r="E20" s="85">
        <v>30694</v>
      </c>
      <c r="F20" s="254">
        <v>55130</v>
      </c>
      <c r="G20" s="254">
        <v>22789</v>
      </c>
      <c r="H20" s="85">
        <v>178599</v>
      </c>
      <c r="I20" s="271">
        <v>113917</v>
      </c>
      <c r="J20" s="271">
        <v>28287</v>
      </c>
    </row>
    <row r="21" spans="2:12" s="31" customFormat="1" ht="18" customHeight="1" thickBot="1">
      <c r="B21" s="376" t="s">
        <v>38</v>
      </c>
      <c r="C21" s="82" t="s">
        <v>1</v>
      </c>
      <c r="D21" s="69" t="s">
        <v>38</v>
      </c>
      <c r="E21" s="119">
        <v>284247</v>
      </c>
      <c r="F21" s="255">
        <v>308445</v>
      </c>
      <c r="G21" s="255">
        <v>295708</v>
      </c>
      <c r="H21" s="119">
        <v>320252</v>
      </c>
      <c r="I21" s="272">
        <v>394860</v>
      </c>
      <c r="J21" s="272">
        <v>482229</v>
      </c>
    </row>
    <row r="22" spans="2:12" s="31" customFormat="1" ht="18" customHeight="1">
      <c r="B22" s="421" t="s">
        <v>471</v>
      </c>
      <c r="C22" s="79"/>
      <c r="D22" s="265"/>
      <c r="E22" s="266"/>
      <c r="F22" s="266"/>
      <c r="G22" s="266"/>
      <c r="H22" s="266"/>
      <c r="I22" s="266"/>
      <c r="J22" s="266"/>
    </row>
    <row r="23" spans="2:12" s="31" customFormat="1" ht="18" customHeight="1">
      <c r="B23" s="421" t="s">
        <v>475</v>
      </c>
      <c r="C23" s="79"/>
      <c r="D23" s="265"/>
      <c r="E23" s="266"/>
      <c r="F23" s="266"/>
      <c r="G23" s="266"/>
      <c r="H23" s="266"/>
      <c r="I23" s="266"/>
      <c r="J23" s="266"/>
    </row>
    <row r="24" spans="2:12" s="31" customFormat="1" ht="15" customHeight="1">
      <c r="B24" s="421" t="s">
        <v>481</v>
      </c>
      <c r="C24" s="79"/>
      <c r="D24" s="265"/>
      <c r="E24" s="266"/>
      <c r="F24" s="266"/>
      <c r="G24" s="266"/>
      <c r="H24" s="266"/>
      <c r="I24" s="266"/>
      <c r="J24" s="266"/>
    </row>
    <row r="25" spans="2:12" s="31" customFormat="1" ht="15" customHeight="1">
      <c r="B25" s="422" t="s">
        <v>470</v>
      </c>
      <c r="C25" s="417"/>
      <c r="D25" s="417"/>
      <c r="E25" s="417"/>
      <c r="F25" s="417"/>
      <c r="G25" s="417"/>
      <c r="H25" s="417"/>
      <c r="I25" s="417"/>
      <c r="J25" s="388"/>
      <c r="K25" s="387"/>
      <c r="L25" s="387"/>
    </row>
    <row r="26" spans="2:12" s="31" customFormat="1" ht="15" customHeight="1">
      <c r="B26" s="422" t="s">
        <v>479</v>
      </c>
      <c r="C26" s="417"/>
      <c r="D26" s="417"/>
      <c r="E26" s="417"/>
      <c r="F26" s="417"/>
      <c r="G26" s="417"/>
      <c r="H26" s="417"/>
      <c r="I26" s="417"/>
      <c r="J26" s="388"/>
      <c r="K26" s="387"/>
      <c r="L26" s="387"/>
    </row>
    <row r="27" spans="2:12" s="31" customFormat="1" ht="15" customHeight="1">
      <c r="B27" s="1" t="s">
        <v>468</v>
      </c>
    </row>
    <row r="28" spans="2:12" s="31" customFormat="1" ht="15" customHeight="1">
      <c r="B28" s="421" t="s">
        <v>469</v>
      </c>
    </row>
    <row r="29" spans="2:12" s="31" customFormat="1" ht="13.5" customHeight="1">
      <c r="B29" s="1"/>
      <c r="F29" s="32"/>
      <c r="G29" s="32"/>
      <c r="H29" s="32"/>
    </row>
    <row r="30" spans="2:12" s="31" customFormat="1" ht="18" customHeight="1">
      <c r="B30" s="1" t="s">
        <v>37</v>
      </c>
    </row>
    <row r="31" spans="2:12" s="31" customFormat="1" ht="18" customHeight="1" thickBot="1">
      <c r="B31" s="1" t="s">
        <v>36</v>
      </c>
    </row>
    <row r="32" spans="2:12" s="31" customFormat="1" ht="18" customHeight="1" thickBot="1">
      <c r="B32" s="4"/>
      <c r="C32" s="120" t="s">
        <v>1</v>
      </c>
      <c r="D32" s="121" t="s">
        <v>20</v>
      </c>
      <c r="E32" s="147" t="s">
        <v>121</v>
      </c>
      <c r="F32" s="148" t="s">
        <v>122</v>
      </c>
      <c r="G32" s="148" t="s">
        <v>274</v>
      </c>
      <c r="H32" s="290" t="s">
        <v>310</v>
      </c>
      <c r="I32" s="145" t="s">
        <v>316</v>
      </c>
      <c r="J32" s="145" t="s">
        <v>327</v>
      </c>
    </row>
    <row r="33" spans="2:10" s="31" customFormat="1" ht="18" customHeight="1">
      <c r="B33" s="423" t="s">
        <v>35</v>
      </c>
      <c r="C33" s="375" t="s">
        <v>1</v>
      </c>
      <c r="D33" s="57" t="s">
        <v>34</v>
      </c>
      <c r="E33" s="85">
        <v>586274</v>
      </c>
      <c r="F33" s="254">
        <v>605023</v>
      </c>
      <c r="G33" s="254">
        <v>597955</v>
      </c>
      <c r="H33" s="304">
        <v>578903</v>
      </c>
      <c r="I33" s="271">
        <v>496480</v>
      </c>
      <c r="J33" s="271">
        <v>1731860</v>
      </c>
    </row>
    <row r="34" spans="2:10" s="31" customFormat="1" ht="18" customHeight="1">
      <c r="B34" s="423" t="s">
        <v>33</v>
      </c>
      <c r="C34" s="375" t="s">
        <v>1</v>
      </c>
      <c r="D34" s="57" t="s">
        <v>32</v>
      </c>
      <c r="E34" s="85">
        <v>1409696</v>
      </c>
      <c r="F34" s="254">
        <v>1509253</v>
      </c>
      <c r="G34" s="254">
        <v>1698593</v>
      </c>
      <c r="H34" s="304">
        <v>1770468</v>
      </c>
      <c r="I34" s="271">
        <v>1756246</v>
      </c>
      <c r="J34" s="271">
        <v>3761829</v>
      </c>
    </row>
    <row r="35" spans="2:10" s="31" customFormat="1" ht="18" customHeight="1">
      <c r="B35" s="423" t="s">
        <v>31</v>
      </c>
      <c r="C35" s="375" t="s">
        <v>1</v>
      </c>
      <c r="D35" s="57" t="s">
        <v>30</v>
      </c>
      <c r="E35" s="85">
        <v>826179</v>
      </c>
      <c r="F35" s="254">
        <v>925667</v>
      </c>
      <c r="G35" s="254">
        <v>939683</v>
      </c>
      <c r="H35" s="304">
        <v>1072899</v>
      </c>
      <c r="I35" s="271">
        <v>1270874</v>
      </c>
      <c r="J35" s="271">
        <v>1452367</v>
      </c>
    </row>
    <row r="36" spans="2:10" s="31" customFormat="1" ht="18" customHeight="1" thickBot="1">
      <c r="B36" s="424" t="s">
        <v>29</v>
      </c>
      <c r="C36" s="377" t="s">
        <v>1</v>
      </c>
      <c r="D36" s="69" t="s">
        <v>28</v>
      </c>
      <c r="E36" s="119">
        <v>2270203</v>
      </c>
      <c r="F36" s="255">
        <v>2476062</v>
      </c>
      <c r="G36" s="255">
        <v>2686008</v>
      </c>
      <c r="H36" s="305">
        <v>2897015</v>
      </c>
      <c r="I36" s="272">
        <v>3084513</v>
      </c>
      <c r="J36" s="272">
        <v>6158194</v>
      </c>
    </row>
    <row r="37" spans="2:10" s="31" customFormat="1" ht="16.5" hidden="1" customHeight="1">
      <c r="B37" s="425"/>
    </row>
    <row r="38" spans="2:10" s="31" customFormat="1" ht="16.5" hidden="1" customHeight="1">
      <c r="B38" s="425"/>
    </row>
    <row r="39" spans="2:10" s="31" customFormat="1" ht="13.5" customHeight="1">
      <c r="B39" s="426"/>
    </row>
    <row r="40" spans="2:10" s="31" customFormat="1" ht="18" customHeight="1">
      <c r="B40" s="1" t="s">
        <v>27</v>
      </c>
    </row>
    <row r="41" spans="2:10" s="31" customFormat="1" ht="18" customHeight="1" thickBot="1">
      <c r="B41" s="1" t="s">
        <v>26</v>
      </c>
    </row>
    <row r="42" spans="2:10" s="31" customFormat="1" ht="18" customHeight="1" thickBot="1">
      <c r="B42" s="4" t="s">
        <v>21</v>
      </c>
      <c r="C42" s="120" t="s">
        <v>1</v>
      </c>
      <c r="D42" s="121" t="s">
        <v>20</v>
      </c>
      <c r="E42" s="147" t="s">
        <v>121</v>
      </c>
      <c r="F42" s="148" t="s">
        <v>122</v>
      </c>
      <c r="G42" s="148" t="s">
        <v>274</v>
      </c>
      <c r="H42" s="290" t="s">
        <v>310</v>
      </c>
      <c r="I42" s="145" t="s">
        <v>315</v>
      </c>
      <c r="J42" s="145" t="s">
        <v>327</v>
      </c>
    </row>
    <row r="43" spans="2:10" s="31" customFormat="1" ht="18" customHeight="1">
      <c r="B43" s="423" t="s">
        <v>135</v>
      </c>
      <c r="C43" s="81" t="s">
        <v>1</v>
      </c>
      <c r="D43" s="57" t="s">
        <v>240</v>
      </c>
      <c r="E43" s="124">
        <v>58.75</v>
      </c>
      <c r="F43" s="256">
        <v>66.75</v>
      </c>
      <c r="G43" s="256">
        <v>53.58</v>
      </c>
      <c r="H43" s="306">
        <v>54.79</v>
      </c>
      <c r="I43" s="308">
        <v>101.95</v>
      </c>
      <c r="J43" s="308">
        <v>106.95</v>
      </c>
    </row>
    <row r="44" spans="2:10" s="31" customFormat="1" ht="18" customHeight="1" thickBot="1">
      <c r="B44" s="424" t="s">
        <v>24</v>
      </c>
      <c r="C44" s="377" t="s">
        <v>1</v>
      </c>
      <c r="D44" s="69" t="s">
        <v>23</v>
      </c>
      <c r="E44" s="125">
        <v>589.08000000000004</v>
      </c>
      <c r="F44" s="257">
        <v>660.01</v>
      </c>
      <c r="G44" s="257">
        <v>670.01</v>
      </c>
      <c r="H44" s="307">
        <v>764.99</v>
      </c>
      <c r="I44" s="309">
        <v>906.22</v>
      </c>
      <c r="J44" s="309">
        <v>1035.93</v>
      </c>
    </row>
    <row r="45" spans="2:10" s="31" customFormat="1" ht="13.5" customHeight="1">
      <c r="B45" s="1"/>
    </row>
    <row r="46" spans="2:10" s="31" customFormat="1" ht="18" customHeight="1" thickBot="1">
      <c r="B46" s="1" t="s">
        <v>22</v>
      </c>
    </row>
    <row r="47" spans="2:10" s="31" customFormat="1" ht="18" customHeight="1" thickBot="1">
      <c r="B47" s="4" t="s">
        <v>21</v>
      </c>
      <c r="C47" s="120" t="s">
        <v>1</v>
      </c>
      <c r="D47" s="121" t="s">
        <v>20</v>
      </c>
      <c r="E47" s="147" t="s">
        <v>121</v>
      </c>
      <c r="F47" s="148" t="s">
        <v>122</v>
      </c>
      <c r="G47" s="148" t="s">
        <v>274</v>
      </c>
      <c r="H47" s="290" t="s">
        <v>310</v>
      </c>
      <c r="I47" s="145" t="s">
        <v>315</v>
      </c>
      <c r="J47" s="145" t="s">
        <v>327</v>
      </c>
    </row>
    <row r="48" spans="2:10" s="31" customFormat="1" ht="18" customHeight="1">
      <c r="B48" s="427" t="s">
        <v>19</v>
      </c>
      <c r="C48" s="66" t="s">
        <v>1</v>
      </c>
      <c r="D48" s="67" t="s">
        <v>18</v>
      </c>
      <c r="E48" s="126">
        <v>6</v>
      </c>
      <c r="F48" s="258">
        <v>6.8000000000000007</v>
      </c>
      <c r="G48" s="258">
        <v>5.8000000000000007</v>
      </c>
      <c r="H48" s="310">
        <v>6</v>
      </c>
      <c r="I48" s="313">
        <v>8.3000000000000007</v>
      </c>
      <c r="J48" s="313">
        <v>7.3999999999999995</v>
      </c>
    </row>
    <row r="49" spans="2:10" s="31" customFormat="1" ht="18" customHeight="1">
      <c r="B49" s="374" t="s">
        <v>137</v>
      </c>
      <c r="C49" s="375" t="s">
        <v>1</v>
      </c>
      <c r="D49" s="57" t="s">
        <v>17</v>
      </c>
      <c r="E49" s="33">
        <v>4</v>
      </c>
      <c r="F49" s="259">
        <v>4.3</v>
      </c>
      <c r="G49" s="259">
        <v>3.3000000000000003</v>
      </c>
      <c r="H49" s="311">
        <v>3.3000000000000003</v>
      </c>
      <c r="I49" s="314">
        <v>5.6000000000000005</v>
      </c>
      <c r="J49" s="314">
        <v>4.3</v>
      </c>
    </row>
    <row r="50" spans="2:10" s="31" customFormat="1" ht="18" customHeight="1">
      <c r="B50" s="374" t="s">
        <v>139</v>
      </c>
      <c r="C50" s="375" t="s">
        <v>1</v>
      </c>
      <c r="D50" s="57" t="s">
        <v>16</v>
      </c>
      <c r="E50" s="33">
        <v>10.3</v>
      </c>
      <c r="F50" s="259">
        <v>10.7</v>
      </c>
      <c r="G50" s="259">
        <v>8.1</v>
      </c>
      <c r="H50" s="311">
        <v>7.6</v>
      </c>
      <c r="I50" s="314">
        <v>12.2</v>
      </c>
      <c r="J50" s="314">
        <v>11</v>
      </c>
    </row>
    <row r="51" spans="2:10" s="31" customFormat="1" ht="18" customHeight="1">
      <c r="B51" s="374" t="s">
        <v>141</v>
      </c>
      <c r="C51" s="375" t="s">
        <v>1</v>
      </c>
      <c r="D51" s="57" t="s">
        <v>15</v>
      </c>
      <c r="E51" s="33">
        <v>3.7</v>
      </c>
      <c r="F51" s="259">
        <v>3.9</v>
      </c>
      <c r="G51" s="259">
        <v>2.9</v>
      </c>
      <c r="H51" s="311">
        <v>2.8</v>
      </c>
      <c r="I51" s="314">
        <v>4.8</v>
      </c>
      <c r="J51" s="314">
        <v>3.2</v>
      </c>
    </row>
    <row r="52" spans="2:10" s="31" customFormat="1" ht="18" customHeight="1">
      <c r="B52" s="374" t="s">
        <v>14</v>
      </c>
      <c r="C52" s="375" t="s">
        <v>1</v>
      </c>
      <c r="D52" s="57" t="s">
        <v>13</v>
      </c>
      <c r="E52" s="33">
        <v>13.9</v>
      </c>
      <c r="F52" s="259">
        <v>14.3</v>
      </c>
      <c r="G52" s="259">
        <v>13</v>
      </c>
      <c r="H52" s="311">
        <v>13.8</v>
      </c>
      <c r="I52" s="314">
        <v>15.5</v>
      </c>
      <c r="J52" s="314">
        <v>13.8</v>
      </c>
    </row>
    <row r="53" spans="2:10" s="31" customFormat="1" ht="18" customHeight="1">
      <c r="B53" s="374" t="s">
        <v>12</v>
      </c>
      <c r="C53" s="375" t="s">
        <v>1</v>
      </c>
      <c r="D53" s="57" t="s">
        <v>11</v>
      </c>
      <c r="E53" s="33">
        <v>36.4</v>
      </c>
      <c r="F53" s="259">
        <v>37.4</v>
      </c>
      <c r="G53" s="259">
        <v>35</v>
      </c>
      <c r="H53" s="311">
        <v>37</v>
      </c>
      <c r="I53" s="314">
        <v>41.2</v>
      </c>
      <c r="J53" s="314">
        <v>23.6</v>
      </c>
    </row>
    <row r="54" spans="2:10" s="31" customFormat="1" ht="18" customHeight="1">
      <c r="B54" s="374" t="s">
        <v>10</v>
      </c>
      <c r="C54" s="375" t="s">
        <v>1</v>
      </c>
      <c r="D54" s="57" t="s">
        <v>9</v>
      </c>
      <c r="E54" s="112">
        <v>41.5</v>
      </c>
      <c r="F54" s="112">
        <v>39.5</v>
      </c>
      <c r="G54" s="112">
        <v>38.9</v>
      </c>
      <c r="H54" s="312">
        <v>35</v>
      </c>
      <c r="I54" s="315">
        <v>28.1</v>
      </c>
      <c r="J54" s="315">
        <v>54.4</v>
      </c>
    </row>
    <row r="55" spans="2:10" s="31" customFormat="1" ht="18" customHeight="1">
      <c r="B55" s="374" t="s">
        <v>142</v>
      </c>
      <c r="C55" s="375" t="s">
        <v>143</v>
      </c>
      <c r="D55" s="57" t="s">
        <v>145</v>
      </c>
      <c r="E55" s="223">
        <v>0.7</v>
      </c>
      <c r="F55" s="112">
        <v>0.7</v>
      </c>
      <c r="G55" s="112">
        <v>0.6</v>
      </c>
      <c r="H55" s="312">
        <v>0.5</v>
      </c>
      <c r="I55" s="315">
        <v>0.4</v>
      </c>
      <c r="J55" s="315">
        <v>1.2</v>
      </c>
    </row>
    <row r="56" spans="2:10" s="31" customFormat="1" ht="18" customHeight="1">
      <c r="B56" s="374" t="s">
        <v>8</v>
      </c>
      <c r="C56" s="375" t="s">
        <v>1</v>
      </c>
      <c r="D56" s="57" t="s">
        <v>7</v>
      </c>
      <c r="E56" s="33">
        <v>25.5</v>
      </c>
      <c r="F56" s="259">
        <v>25.5</v>
      </c>
      <c r="G56" s="259">
        <v>33.6</v>
      </c>
      <c r="H56" s="311">
        <v>32.9</v>
      </c>
      <c r="I56" s="314">
        <v>20.6</v>
      </c>
      <c r="J56" s="314">
        <v>20.6</v>
      </c>
    </row>
    <row r="57" spans="2:10" s="31" customFormat="1" ht="18" customHeight="1">
      <c r="B57" s="374" t="s">
        <v>6</v>
      </c>
      <c r="C57" s="375" t="s">
        <v>1</v>
      </c>
      <c r="D57" s="57" t="s">
        <v>5</v>
      </c>
      <c r="E57" s="33">
        <v>19.3</v>
      </c>
      <c r="F57" s="259">
        <v>18.3</v>
      </c>
      <c r="G57" s="259">
        <v>19.399999999999999</v>
      </c>
      <c r="H57" s="311">
        <v>31.3</v>
      </c>
      <c r="I57" s="314">
        <v>23.7</v>
      </c>
      <c r="J57" s="314">
        <v>16.2</v>
      </c>
    </row>
    <row r="58" spans="2:10" s="31" customFormat="1" ht="18" customHeight="1">
      <c r="B58" s="374" t="s">
        <v>4</v>
      </c>
      <c r="C58" s="375" t="s">
        <v>1</v>
      </c>
      <c r="D58" s="57" t="s">
        <v>3</v>
      </c>
      <c r="E58" s="33">
        <v>1.9</v>
      </c>
      <c r="F58" s="259">
        <v>1.8</v>
      </c>
      <c r="G58" s="259">
        <v>1.6</v>
      </c>
      <c r="H58" s="311">
        <v>2.2000000000000002</v>
      </c>
      <c r="I58" s="314">
        <v>2.7</v>
      </c>
      <c r="J58" s="314">
        <v>1.7</v>
      </c>
    </row>
    <row r="59" spans="2:10" s="31" customFormat="1" ht="18" customHeight="1" thickBot="1">
      <c r="B59" s="376" t="s">
        <v>2</v>
      </c>
      <c r="C59" s="377" t="s">
        <v>1</v>
      </c>
      <c r="D59" s="69" t="s">
        <v>0</v>
      </c>
      <c r="E59" s="356">
        <v>118000</v>
      </c>
      <c r="F59" s="357">
        <v>123900</v>
      </c>
      <c r="G59" s="357">
        <v>133200</v>
      </c>
      <c r="H59" s="358">
        <v>139700</v>
      </c>
      <c r="I59" s="359">
        <v>152000</v>
      </c>
      <c r="J59" s="359">
        <v>195100</v>
      </c>
    </row>
    <row r="60" spans="2:10" s="31" customFormat="1">
      <c r="B60" s="31" t="s">
        <v>462</v>
      </c>
      <c r="I60" s="127"/>
      <c r="J60" s="127"/>
    </row>
    <row r="61" spans="2:10" s="31" customFormat="1">
      <c r="B61" s="31" t="s">
        <v>463</v>
      </c>
      <c r="I61" s="127"/>
      <c r="J61" s="127"/>
    </row>
    <row r="62" spans="2:10" s="31" customFormat="1">
      <c r="B62" s="31" t="s">
        <v>464</v>
      </c>
    </row>
    <row r="63" spans="2:10" s="31" customFormat="1">
      <c r="B63" s="31" t="s">
        <v>465</v>
      </c>
    </row>
    <row r="64" spans="2:10" s="31" customFormat="1">
      <c r="B64" s="31" t="s">
        <v>466</v>
      </c>
    </row>
    <row r="65" spans="2:2" s="31" customFormat="1">
      <c r="B65" s="31" t="s">
        <v>467</v>
      </c>
    </row>
    <row r="66" spans="2:2" s="31" customFormat="1"/>
    <row r="67" spans="2:2">
      <c r="B67" s="31"/>
    </row>
  </sheetData>
  <phoneticPr fontId="9"/>
  <printOptions horizontalCentered="1"/>
  <pageMargins left="0.39370078740157483" right="0.39370078740157483" top="0.39370078740157483" bottom="0.39370078740157483" header="0.19685039370078741" footer="0.19685039370078741"/>
  <pageSetup paperSize="9" scale="5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N41"/>
  <sheetViews>
    <sheetView view="pageBreakPreview" zoomScaleNormal="100" zoomScaleSheetLayoutView="100" workbookViewId="0"/>
  </sheetViews>
  <sheetFormatPr defaultColWidth="9" defaultRowHeight="16.2"/>
  <cols>
    <col min="1" max="1" width="3.44140625" style="1" customWidth="1"/>
    <col min="2" max="2" width="1.6640625" style="15" customWidth="1"/>
    <col min="3" max="3" width="5.88671875" style="15" customWidth="1"/>
    <col min="4" max="4" width="29.21875" style="15" customWidth="1"/>
    <col min="5" max="5" width="1.6640625" style="15" customWidth="1"/>
    <col min="6" max="6" width="34.88671875" style="15" customWidth="1"/>
    <col min="7" max="8" width="15.33203125" style="15" customWidth="1"/>
    <col min="9" max="9" width="50.44140625" style="15" customWidth="1"/>
    <col min="10" max="16384" width="9" style="15"/>
  </cols>
  <sheetData>
    <row r="1" spans="1:8" s="11" customFormat="1" ht="19.5" customHeight="1">
      <c r="A1" s="14" t="s">
        <v>62</v>
      </c>
      <c r="B1" s="13"/>
      <c r="C1" s="13"/>
      <c r="D1" s="13"/>
      <c r="E1" s="13"/>
      <c r="F1" s="13"/>
      <c r="G1" s="21"/>
      <c r="H1" s="21"/>
    </row>
    <row r="2" spans="1:8" s="5" customFormat="1" ht="15" customHeight="1">
      <c r="A2" s="7"/>
      <c r="G2" s="1"/>
      <c r="H2" s="1"/>
    </row>
    <row r="3" spans="1:8" s="16" customFormat="1" ht="18" customHeight="1">
      <c r="A3" s="7" t="s">
        <v>437</v>
      </c>
    </row>
    <row r="4" spans="1:8" s="16" customFormat="1" ht="9" customHeight="1">
      <c r="A4" s="7"/>
      <c r="B4" s="1"/>
    </row>
    <row r="5" spans="1:8" s="16" customFormat="1" ht="18" customHeight="1" thickBot="1">
      <c r="A5" s="20"/>
      <c r="B5" s="19" t="s">
        <v>36</v>
      </c>
    </row>
    <row r="6" spans="1:8" s="18" customFormat="1" ht="18.75" customHeight="1" thickBot="1">
      <c r="A6" s="35"/>
      <c r="B6" s="86"/>
      <c r="C6" s="87"/>
      <c r="D6" s="88" t="s">
        <v>76</v>
      </c>
      <c r="E6" s="89" t="s">
        <v>1</v>
      </c>
      <c r="F6" s="90" t="s">
        <v>75</v>
      </c>
      <c r="G6" s="148" t="s">
        <v>317</v>
      </c>
      <c r="H6" s="145" t="s">
        <v>328</v>
      </c>
    </row>
    <row r="7" spans="1:8" s="17" customFormat="1" ht="18" customHeight="1">
      <c r="A7" s="91"/>
      <c r="B7" s="432" t="s">
        <v>59</v>
      </c>
      <c r="C7" s="433"/>
      <c r="D7" s="433"/>
      <c r="E7" s="92" t="s">
        <v>63</v>
      </c>
      <c r="F7" s="93" t="s">
        <v>74</v>
      </c>
      <c r="G7" s="224">
        <v>2551906</v>
      </c>
      <c r="H7" s="381">
        <v>3490182</v>
      </c>
    </row>
    <row r="8" spans="1:8" s="17" customFormat="1" ht="18" customHeight="1">
      <c r="A8" s="91"/>
      <c r="B8" s="95"/>
      <c r="C8" s="434" t="s">
        <v>69</v>
      </c>
      <c r="D8" s="435"/>
      <c r="E8" s="142" t="s">
        <v>63</v>
      </c>
      <c r="F8" s="96" t="s">
        <v>68</v>
      </c>
      <c r="G8" s="225">
        <v>590193</v>
      </c>
      <c r="H8" s="382">
        <v>635942</v>
      </c>
    </row>
    <row r="9" spans="1:8" s="17" customFormat="1" ht="18" customHeight="1">
      <c r="A9" s="91"/>
      <c r="B9" s="95"/>
      <c r="C9" s="436" t="s">
        <v>67</v>
      </c>
      <c r="D9" s="437"/>
      <c r="E9" s="143" t="s">
        <v>1</v>
      </c>
      <c r="F9" s="98" t="s">
        <v>66</v>
      </c>
      <c r="G9" s="226">
        <v>639794</v>
      </c>
      <c r="H9" s="383">
        <v>662155</v>
      </c>
    </row>
    <row r="10" spans="1:8" s="17" customFormat="1" ht="18" customHeight="1">
      <c r="A10" s="91"/>
      <c r="B10" s="95"/>
      <c r="C10" s="436" t="s">
        <v>335</v>
      </c>
      <c r="D10" s="437"/>
      <c r="E10" s="143" t="s">
        <v>1</v>
      </c>
      <c r="F10" s="98" t="s">
        <v>333</v>
      </c>
      <c r="G10" s="226">
        <v>466623</v>
      </c>
      <c r="H10" s="383">
        <v>520409</v>
      </c>
    </row>
    <row r="11" spans="1:8" s="17" customFormat="1" ht="18" customHeight="1">
      <c r="A11" s="91"/>
      <c r="B11" s="95"/>
      <c r="C11" s="448" t="s">
        <v>438</v>
      </c>
      <c r="D11" s="449"/>
      <c r="E11" s="390" t="s">
        <v>1</v>
      </c>
      <c r="F11" s="391" t="s">
        <v>439</v>
      </c>
      <c r="G11" s="111">
        <v>1039761</v>
      </c>
      <c r="H11" s="384">
        <v>1880351</v>
      </c>
    </row>
    <row r="12" spans="1:8" s="17" customFormat="1" ht="18" customHeight="1">
      <c r="A12" s="91"/>
      <c r="B12" s="95"/>
      <c r="C12" s="392"/>
      <c r="D12" s="393" t="s">
        <v>440</v>
      </c>
      <c r="E12" s="390" t="s">
        <v>1</v>
      </c>
      <c r="F12" s="101" t="s">
        <v>108</v>
      </c>
      <c r="G12" s="111">
        <v>477777</v>
      </c>
      <c r="H12" s="384">
        <v>594270</v>
      </c>
    </row>
    <row r="13" spans="1:8" s="17" customFormat="1" ht="18" customHeight="1">
      <c r="A13" s="91"/>
      <c r="B13" s="95"/>
      <c r="C13" s="392"/>
      <c r="D13" s="394" t="s">
        <v>441</v>
      </c>
      <c r="E13" s="390" t="s">
        <v>1</v>
      </c>
      <c r="F13" s="101" t="s">
        <v>442</v>
      </c>
      <c r="G13" s="111">
        <v>550957</v>
      </c>
      <c r="H13" s="384">
        <v>692464</v>
      </c>
    </row>
    <row r="14" spans="1:8" s="17" customFormat="1" ht="18" customHeight="1">
      <c r="A14" s="91"/>
      <c r="B14" s="95"/>
      <c r="C14" s="395"/>
      <c r="D14" s="394" t="s">
        <v>443</v>
      </c>
      <c r="E14" s="390" t="s">
        <v>1</v>
      </c>
      <c r="F14" s="101" t="s">
        <v>332</v>
      </c>
      <c r="G14" s="111" t="s">
        <v>77</v>
      </c>
      <c r="H14" s="384">
        <v>582760</v>
      </c>
    </row>
    <row r="15" spans="1:8" s="17" customFormat="1" ht="18" customHeight="1">
      <c r="A15" s="91"/>
      <c r="B15" s="95"/>
      <c r="C15" s="452" t="s">
        <v>128</v>
      </c>
      <c r="D15" s="453"/>
      <c r="E15" s="102" t="s">
        <v>63</v>
      </c>
      <c r="F15" s="103" t="s">
        <v>129</v>
      </c>
      <c r="G15" s="107">
        <v>-184465</v>
      </c>
      <c r="H15" s="385">
        <v>-208675</v>
      </c>
    </row>
    <row r="16" spans="1:8" s="18" customFormat="1" ht="18" customHeight="1">
      <c r="A16" s="91"/>
      <c r="B16" s="440" t="s">
        <v>125</v>
      </c>
      <c r="C16" s="441"/>
      <c r="D16" s="441"/>
      <c r="E16" s="105" t="s">
        <v>1</v>
      </c>
      <c r="F16" s="93" t="s">
        <v>73</v>
      </c>
      <c r="G16" s="224">
        <v>212590</v>
      </c>
      <c r="H16" s="381">
        <v>259110</v>
      </c>
    </row>
    <row r="17" spans="1:8" s="17" customFormat="1" ht="18" customHeight="1">
      <c r="A17" s="91"/>
      <c r="B17" s="95"/>
      <c r="C17" s="434" t="s">
        <v>336</v>
      </c>
      <c r="D17" s="435"/>
      <c r="E17" s="378" t="s">
        <v>1</v>
      </c>
      <c r="F17" s="96" t="s">
        <v>337</v>
      </c>
      <c r="G17" s="225">
        <v>68092</v>
      </c>
      <c r="H17" s="382">
        <v>68648</v>
      </c>
    </row>
    <row r="18" spans="1:8" s="17" customFormat="1" ht="18" customHeight="1">
      <c r="A18" s="91"/>
      <c r="B18" s="95"/>
      <c r="C18" s="436" t="s">
        <v>338</v>
      </c>
      <c r="D18" s="437"/>
      <c r="E18" s="379" t="s">
        <v>1</v>
      </c>
      <c r="F18" s="98" t="s">
        <v>339</v>
      </c>
      <c r="G18" s="226">
        <v>60806</v>
      </c>
      <c r="H18" s="383">
        <v>68798</v>
      </c>
    </row>
    <row r="19" spans="1:8" s="17" customFormat="1" ht="18" customHeight="1">
      <c r="A19" s="91"/>
      <c r="B19" s="95"/>
      <c r="C19" s="436" t="s">
        <v>334</v>
      </c>
      <c r="D19" s="437"/>
      <c r="E19" s="379" t="s">
        <v>1</v>
      </c>
      <c r="F19" s="98" t="s">
        <v>333</v>
      </c>
      <c r="G19" s="226">
        <v>43358</v>
      </c>
      <c r="H19" s="383">
        <v>51403</v>
      </c>
    </row>
    <row r="20" spans="1:8" s="17" customFormat="1" ht="18" customHeight="1">
      <c r="A20" s="91"/>
      <c r="B20" s="95"/>
      <c r="C20" s="442" t="s">
        <v>438</v>
      </c>
      <c r="D20" s="443"/>
      <c r="E20" s="390" t="s">
        <v>1</v>
      </c>
      <c r="F20" s="391" t="s">
        <v>439</v>
      </c>
      <c r="G20" s="226">
        <v>31114</v>
      </c>
      <c r="H20" s="384">
        <v>81597</v>
      </c>
    </row>
    <row r="21" spans="1:8" s="17" customFormat="1" ht="18" customHeight="1">
      <c r="A21" s="91"/>
      <c r="B21" s="95"/>
      <c r="C21" s="444" t="s">
        <v>340</v>
      </c>
      <c r="D21" s="445"/>
      <c r="E21" s="102" t="s">
        <v>1</v>
      </c>
      <c r="F21" s="103" t="s">
        <v>341</v>
      </c>
      <c r="G21" s="107">
        <v>9221</v>
      </c>
      <c r="H21" s="385">
        <v>-11336</v>
      </c>
    </row>
    <row r="22" spans="1:8" s="17" customFormat="1" ht="18" customHeight="1">
      <c r="A22" s="91"/>
      <c r="B22" s="446" t="s">
        <v>72</v>
      </c>
      <c r="C22" s="447"/>
      <c r="D22" s="447"/>
      <c r="E22" s="92" t="s">
        <v>63</v>
      </c>
      <c r="F22" s="106" t="s">
        <v>71</v>
      </c>
      <c r="G22" s="224">
        <v>2551906</v>
      </c>
      <c r="H22" s="381">
        <v>3490182</v>
      </c>
    </row>
    <row r="23" spans="1:8" s="17" customFormat="1" ht="18" customHeight="1">
      <c r="A23" s="91"/>
      <c r="B23" s="95"/>
      <c r="C23" s="434" t="s">
        <v>336</v>
      </c>
      <c r="D23" s="435"/>
      <c r="E23" s="378" t="s">
        <v>1</v>
      </c>
      <c r="F23" s="96" t="s">
        <v>446</v>
      </c>
      <c r="G23" s="225">
        <v>486599</v>
      </c>
      <c r="H23" s="382">
        <v>523120</v>
      </c>
    </row>
    <row r="24" spans="1:8" s="17" customFormat="1" ht="18" customHeight="1">
      <c r="A24" s="91"/>
      <c r="B24" s="95"/>
      <c r="C24" s="436" t="s">
        <v>338</v>
      </c>
      <c r="D24" s="437"/>
      <c r="E24" s="379" t="s">
        <v>1</v>
      </c>
      <c r="F24" s="98" t="s">
        <v>339</v>
      </c>
      <c r="G24" s="226">
        <v>533277</v>
      </c>
      <c r="H24" s="383">
        <v>552139</v>
      </c>
    </row>
    <row r="25" spans="1:8" s="17" customFormat="1" ht="18" customHeight="1">
      <c r="A25" s="91"/>
      <c r="B25" s="95"/>
      <c r="C25" s="436" t="s">
        <v>334</v>
      </c>
      <c r="D25" s="437"/>
      <c r="E25" s="379" t="s">
        <v>1</v>
      </c>
      <c r="F25" s="98" t="s">
        <v>333</v>
      </c>
      <c r="G25" s="226">
        <v>415136</v>
      </c>
      <c r="H25" s="383">
        <v>459487</v>
      </c>
    </row>
    <row r="26" spans="1:8" s="17" customFormat="1" ht="18" customHeight="1">
      <c r="A26" s="91"/>
      <c r="B26" s="95"/>
      <c r="C26" s="442" t="s">
        <v>438</v>
      </c>
      <c r="D26" s="443"/>
      <c r="E26" s="390" t="s">
        <v>1</v>
      </c>
      <c r="F26" s="391" t="s">
        <v>439</v>
      </c>
      <c r="G26" s="226">
        <v>1029138</v>
      </c>
      <c r="H26" s="384">
        <v>1866131</v>
      </c>
    </row>
    <row r="27" spans="1:8" s="17" customFormat="1" ht="18" customHeight="1">
      <c r="A27" s="91"/>
      <c r="B27" s="104"/>
      <c r="C27" s="452" t="s">
        <v>340</v>
      </c>
      <c r="D27" s="453"/>
      <c r="E27" s="102" t="s">
        <v>1</v>
      </c>
      <c r="F27" s="103" t="s">
        <v>341</v>
      </c>
      <c r="G27" s="107">
        <v>87756</v>
      </c>
      <c r="H27" s="385">
        <v>89305</v>
      </c>
    </row>
    <row r="28" spans="1:8" s="5" customFormat="1" ht="28.8">
      <c r="A28" s="91"/>
      <c r="B28" s="450" t="s">
        <v>444</v>
      </c>
      <c r="C28" s="451"/>
      <c r="D28" s="451"/>
      <c r="E28" s="396" t="s">
        <v>1</v>
      </c>
      <c r="F28" s="397" t="s">
        <v>445</v>
      </c>
      <c r="G28" s="224">
        <v>2400817</v>
      </c>
      <c r="H28" s="381">
        <v>2725567</v>
      </c>
    </row>
    <row r="29" spans="1:8" s="5" customFormat="1" ht="18" customHeight="1">
      <c r="A29" s="91"/>
      <c r="B29" s="95"/>
      <c r="C29" s="434" t="s">
        <v>336</v>
      </c>
      <c r="D29" s="435"/>
      <c r="E29" s="378" t="s">
        <v>1</v>
      </c>
      <c r="F29" s="96" t="s">
        <v>337</v>
      </c>
      <c r="G29" s="225">
        <v>544280</v>
      </c>
      <c r="H29" s="382">
        <v>495718</v>
      </c>
    </row>
    <row r="30" spans="1:8" s="5" customFormat="1" ht="18" customHeight="1">
      <c r="A30" s="91"/>
      <c r="B30" s="95"/>
      <c r="C30" s="436" t="s">
        <v>338</v>
      </c>
      <c r="D30" s="437"/>
      <c r="E30" s="379" t="s">
        <v>1</v>
      </c>
      <c r="F30" s="98" t="s">
        <v>339</v>
      </c>
      <c r="G30" s="226">
        <v>438121</v>
      </c>
      <c r="H30" s="383">
        <v>486598</v>
      </c>
    </row>
    <row r="31" spans="1:8" s="5" customFormat="1" ht="18" customHeight="1">
      <c r="A31" s="91"/>
      <c r="B31" s="95"/>
      <c r="C31" s="436" t="s">
        <v>334</v>
      </c>
      <c r="D31" s="437"/>
      <c r="E31" s="379" t="s">
        <v>1</v>
      </c>
      <c r="F31" s="98" t="s">
        <v>333</v>
      </c>
      <c r="G31" s="226">
        <v>337365</v>
      </c>
      <c r="H31" s="383">
        <v>404300</v>
      </c>
    </row>
    <row r="32" spans="1:8" s="5" customFormat="1" ht="18" customHeight="1">
      <c r="A32" s="91"/>
      <c r="B32" s="95"/>
      <c r="C32" s="448" t="s">
        <v>438</v>
      </c>
      <c r="D32" s="449"/>
      <c r="E32" s="390" t="s">
        <v>1</v>
      </c>
      <c r="F32" s="391" t="s">
        <v>439</v>
      </c>
      <c r="G32" s="111">
        <v>1015315</v>
      </c>
      <c r="H32" s="384">
        <v>1267731</v>
      </c>
    </row>
    <row r="33" spans="1:14" s="5" customFormat="1" ht="18" customHeight="1">
      <c r="A33" s="91"/>
      <c r="B33" s="95"/>
      <c r="C33" s="392"/>
      <c r="D33" s="393" t="s">
        <v>440</v>
      </c>
      <c r="E33" s="390" t="s">
        <v>1</v>
      </c>
      <c r="F33" s="101" t="s">
        <v>108</v>
      </c>
      <c r="G33" s="111">
        <v>425696</v>
      </c>
      <c r="H33" s="384">
        <v>467954</v>
      </c>
    </row>
    <row r="34" spans="1:14" s="5" customFormat="1" ht="18" customHeight="1">
      <c r="A34" s="91"/>
      <c r="B34" s="95"/>
      <c r="C34" s="392"/>
      <c r="D34" s="394" t="s">
        <v>441</v>
      </c>
      <c r="E34" s="390" t="s">
        <v>1</v>
      </c>
      <c r="F34" s="101" t="s">
        <v>442</v>
      </c>
      <c r="G34" s="111">
        <v>571433</v>
      </c>
      <c r="H34" s="384">
        <v>774579</v>
      </c>
    </row>
    <row r="35" spans="1:14" s="5" customFormat="1" ht="18" customHeight="1" thickBot="1">
      <c r="A35" s="91"/>
      <c r="B35" s="155"/>
      <c r="C35" s="438" t="s">
        <v>340</v>
      </c>
      <c r="D35" s="439"/>
      <c r="E35" s="152" t="s">
        <v>1</v>
      </c>
      <c r="F35" s="153" t="s">
        <v>341</v>
      </c>
      <c r="G35" s="154">
        <v>65735</v>
      </c>
      <c r="H35" s="386">
        <v>71219</v>
      </c>
    </row>
    <row r="36" spans="1:14" s="110" customFormat="1" ht="14.25" customHeight="1">
      <c r="A36" s="31"/>
      <c r="B36" s="398"/>
      <c r="C36" s="389" t="s">
        <v>447</v>
      </c>
      <c r="D36" s="401"/>
      <c r="E36" s="389"/>
      <c r="F36" s="402"/>
      <c r="G36" s="399"/>
      <c r="H36" s="399"/>
      <c r="I36" s="399"/>
      <c r="J36" s="399"/>
      <c r="K36" s="399"/>
      <c r="L36" s="400"/>
      <c r="M36" s="399"/>
      <c r="N36" s="399"/>
    </row>
    <row r="37" spans="1:14" s="110" customFormat="1" ht="14.25" customHeight="1">
      <c r="A37" s="31"/>
      <c r="B37" s="398"/>
      <c r="C37" s="401" t="s">
        <v>448</v>
      </c>
      <c r="D37" s="401"/>
      <c r="E37" s="389"/>
      <c r="F37" s="402"/>
      <c r="G37" s="399"/>
      <c r="H37" s="399"/>
      <c r="I37" s="399"/>
      <c r="J37" s="399"/>
      <c r="K37" s="399"/>
      <c r="L37" s="400"/>
      <c r="M37" s="399"/>
      <c r="N37" s="399"/>
    </row>
    <row r="38" spans="1:14" s="110" customFormat="1" ht="14.25" customHeight="1">
      <c r="A38" s="31"/>
      <c r="B38" s="398"/>
      <c r="C38" s="401" t="s">
        <v>453</v>
      </c>
      <c r="D38" s="401"/>
      <c r="E38" s="389"/>
      <c r="F38" s="402"/>
      <c r="G38" s="399"/>
      <c r="H38" s="399"/>
      <c r="I38" s="399"/>
      <c r="J38" s="399"/>
      <c r="K38" s="399"/>
      <c r="L38" s="400"/>
      <c r="M38" s="399"/>
      <c r="N38" s="399"/>
    </row>
    <row r="39" spans="1:14" s="19" customFormat="1" ht="14.25" customHeight="1">
      <c r="A39" s="1"/>
    </row>
    <row r="40" spans="1:14">
      <c r="A40" s="31"/>
      <c r="B40" s="70"/>
      <c r="C40" s="110"/>
      <c r="D40" s="70"/>
      <c r="E40" s="70"/>
      <c r="F40" s="70"/>
    </row>
    <row r="41" spans="1:14">
      <c r="A41" s="31"/>
      <c r="B41" s="70"/>
      <c r="C41" s="110"/>
      <c r="D41" s="70"/>
      <c r="E41" s="70"/>
      <c r="F41" s="70"/>
    </row>
  </sheetData>
  <mergeCells count="24">
    <mergeCell ref="B28:D28"/>
    <mergeCell ref="C27:D27"/>
    <mergeCell ref="C15:D15"/>
    <mergeCell ref="C11:D11"/>
    <mergeCell ref="C26:D26"/>
    <mergeCell ref="C23:D23"/>
    <mergeCell ref="C24:D24"/>
    <mergeCell ref="C25:D25"/>
    <mergeCell ref="B7:D7"/>
    <mergeCell ref="C8:D8"/>
    <mergeCell ref="C9:D9"/>
    <mergeCell ref="C10:D10"/>
    <mergeCell ref="C35:D35"/>
    <mergeCell ref="B16:D16"/>
    <mergeCell ref="C17:D17"/>
    <mergeCell ref="C18:D18"/>
    <mergeCell ref="C19:D19"/>
    <mergeCell ref="C20:D20"/>
    <mergeCell ref="C21:D21"/>
    <mergeCell ref="C29:D29"/>
    <mergeCell ref="C30:D30"/>
    <mergeCell ref="C31:D31"/>
    <mergeCell ref="B22:D22"/>
    <mergeCell ref="C32:D32"/>
  </mergeCells>
  <phoneticPr fontId="9"/>
  <printOptions horizontalCentered="1"/>
  <pageMargins left="0.39370078740157483" right="0.39370078740157483" top="0.39370078740157483" bottom="0.39370078740157483" header="0.19685039370078741" footer="0.19685039370078741"/>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view="pageBreakPreview" zoomScaleNormal="100" zoomScaleSheetLayoutView="100" workbookViewId="0"/>
  </sheetViews>
  <sheetFormatPr defaultColWidth="9" defaultRowHeight="16.2"/>
  <cols>
    <col min="1" max="1" width="3.44140625" style="1" customWidth="1"/>
    <col min="2" max="2" width="1.6640625" style="15" customWidth="1"/>
    <col min="3" max="3" width="3.44140625" style="15" customWidth="1"/>
    <col min="4" max="4" width="29.21875" style="15" customWidth="1"/>
    <col min="5" max="5" width="1.6640625" style="15" customWidth="1"/>
    <col min="6" max="6" width="32.6640625" style="15" customWidth="1"/>
    <col min="7" max="9" width="15.44140625" style="15" customWidth="1"/>
    <col min="10" max="11" width="15.33203125" style="15" customWidth="1"/>
    <col min="12" max="12" width="21.44140625" style="15" customWidth="1"/>
    <col min="13" max="16384" width="9" style="15"/>
  </cols>
  <sheetData>
    <row r="1" spans="1:11" s="11" customFormat="1" ht="19.5" customHeight="1">
      <c r="A1" s="14" t="s">
        <v>62</v>
      </c>
      <c r="B1" s="13"/>
      <c r="C1" s="13"/>
      <c r="D1" s="13"/>
      <c r="E1" s="13"/>
      <c r="F1" s="13"/>
      <c r="G1" s="13"/>
      <c r="H1" s="21"/>
      <c r="I1" s="21"/>
      <c r="J1" s="13"/>
      <c r="K1" s="21"/>
    </row>
    <row r="2" spans="1:11" s="5" customFormat="1" ht="15" customHeight="1">
      <c r="A2" s="7"/>
      <c r="G2" s="1"/>
      <c r="H2" s="1"/>
      <c r="I2" s="1"/>
      <c r="J2" s="1"/>
      <c r="K2" s="1"/>
    </row>
    <row r="3" spans="1:11" s="16" customFormat="1" ht="18" customHeight="1">
      <c r="A3" s="7" t="s">
        <v>455</v>
      </c>
    </row>
    <row r="4" spans="1:11" s="16" customFormat="1" ht="9" customHeight="1">
      <c r="A4" s="7"/>
      <c r="B4" s="1"/>
    </row>
    <row r="5" spans="1:11" s="16" customFormat="1" ht="18" customHeight="1" thickBot="1">
      <c r="A5" s="20"/>
      <c r="B5" s="19" t="s">
        <v>36</v>
      </c>
    </row>
    <row r="6" spans="1:11" s="18" customFormat="1" ht="18.75" customHeight="1" thickBot="1">
      <c r="A6" s="35"/>
      <c r="B6" s="86"/>
      <c r="C6" s="87"/>
      <c r="D6" s="88" t="s">
        <v>76</v>
      </c>
      <c r="E6" s="89" t="s">
        <v>1</v>
      </c>
      <c r="F6" s="90" t="s">
        <v>75</v>
      </c>
      <c r="G6" s="148" t="s">
        <v>121</v>
      </c>
      <c r="H6" s="147" t="s">
        <v>122</v>
      </c>
      <c r="I6" s="147" t="s">
        <v>274</v>
      </c>
      <c r="J6" s="147" t="s">
        <v>310</v>
      </c>
      <c r="K6" s="145" t="s">
        <v>316</v>
      </c>
    </row>
    <row r="7" spans="1:11" s="17" customFormat="1" ht="18" customHeight="1">
      <c r="A7" s="91"/>
      <c r="B7" s="432" t="s">
        <v>59</v>
      </c>
      <c r="C7" s="433"/>
      <c r="D7" s="433"/>
      <c r="E7" s="92" t="s">
        <v>63</v>
      </c>
      <c r="F7" s="93" t="s">
        <v>74</v>
      </c>
      <c r="G7" s="224">
        <v>2039690</v>
      </c>
      <c r="H7" s="237">
        <v>2163625</v>
      </c>
      <c r="I7" s="237">
        <v>2266808</v>
      </c>
      <c r="J7" s="237">
        <v>2318658</v>
      </c>
      <c r="K7" s="381">
        <v>2551906</v>
      </c>
    </row>
    <row r="8" spans="1:11" s="17" customFormat="1" ht="18" customHeight="1">
      <c r="A8" s="91"/>
      <c r="B8" s="95"/>
      <c r="C8" s="434" t="s">
        <v>69</v>
      </c>
      <c r="D8" s="435"/>
      <c r="E8" s="378" t="s">
        <v>63</v>
      </c>
      <c r="F8" s="96" t="s">
        <v>68</v>
      </c>
      <c r="G8" s="225">
        <v>444938</v>
      </c>
      <c r="H8" s="238">
        <v>479935</v>
      </c>
      <c r="I8" s="238">
        <v>500156</v>
      </c>
      <c r="J8" s="238">
        <v>540482</v>
      </c>
      <c r="K8" s="382">
        <v>582435</v>
      </c>
    </row>
    <row r="9" spans="1:11" s="17" customFormat="1" ht="18" customHeight="1">
      <c r="A9" s="91"/>
      <c r="B9" s="95"/>
      <c r="C9" s="436" t="s">
        <v>67</v>
      </c>
      <c r="D9" s="437"/>
      <c r="E9" s="379" t="s">
        <v>1</v>
      </c>
      <c r="F9" s="98" t="s">
        <v>66</v>
      </c>
      <c r="G9" s="226">
        <v>559927</v>
      </c>
      <c r="H9" s="239">
        <v>559135</v>
      </c>
      <c r="I9" s="239">
        <v>580363</v>
      </c>
      <c r="J9" s="239">
        <v>607593</v>
      </c>
      <c r="K9" s="383">
        <v>633063</v>
      </c>
    </row>
    <row r="10" spans="1:11" s="17" customFormat="1" ht="18" customHeight="1">
      <c r="A10" s="91"/>
      <c r="B10" s="95"/>
      <c r="C10" s="436" t="s">
        <v>65</v>
      </c>
      <c r="D10" s="437"/>
      <c r="E10" s="379" t="s">
        <v>1</v>
      </c>
      <c r="F10" s="98" t="s">
        <v>64</v>
      </c>
      <c r="G10" s="226">
        <v>478107</v>
      </c>
      <c r="H10" s="239">
        <v>529816</v>
      </c>
      <c r="I10" s="239">
        <v>588578</v>
      </c>
      <c r="J10" s="239">
        <v>590881</v>
      </c>
      <c r="K10" s="383">
        <v>652907</v>
      </c>
    </row>
    <row r="11" spans="1:11" s="17" customFormat="1" ht="18" customHeight="1">
      <c r="A11" s="91"/>
      <c r="B11" s="95"/>
      <c r="C11" s="454" t="s">
        <v>107</v>
      </c>
      <c r="D11" s="455"/>
      <c r="E11" s="100" t="s">
        <v>63</v>
      </c>
      <c r="F11" s="101" t="s">
        <v>108</v>
      </c>
      <c r="G11" s="111">
        <v>427938</v>
      </c>
      <c r="H11" s="240">
        <v>421920</v>
      </c>
      <c r="I11" s="240">
        <v>426010</v>
      </c>
      <c r="J11" s="240">
        <v>429376</v>
      </c>
      <c r="K11" s="384">
        <v>475656</v>
      </c>
    </row>
    <row r="12" spans="1:11" s="17" customFormat="1" ht="18" customHeight="1">
      <c r="A12" s="91"/>
      <c r="B12" s="95"/>
      <c r="C12" s="454" t="s">
        <v>126</v>
      </c>
      <c r="D12" s="455"/>
      <c r="E12" s="100" t="s">
        <v>1</v>
      </c>
      <c r="F12" s="101" t="s">
        <v>127</v>
      </c>
      <c r="G12" s="151">
        <v>387492</v>
      </c>
      <c r="H12" s="240">
        <v>440133</v>
      </c>
      <c r="I12" s="240">
        <v>455442</v>
      </c>
      <c r="J12" s="240">
        <v>454249</v>
      </c>
      <c r="K12" s="384">
        <v>550885</v>
      </c>
    </row>
    <row r="13" spans="1:11" s="17" customFormat="1" ht="18" customHeight="1">
      <c r="A13" s="91"/>
      <c r="B13" s="95"/>
      <c r="C13" s="452" t="s">
        <v>128</v>
      </c>
      <c r="D13" s="453"/>
      <c r="E13" s="102" t="s">
        <v>63</v>
      </c>
      <c r="F13" s="103" t="s">
        <v>129</v>
      </c>
      <c r="G13" s="150">
        <v>-258713</v>
      </c>
      <c r="H13" s="241">
        <v>-267314.34695124021</v>
      </c>
      <c r="I13" s="241">
        <v>-283740.47060782142</v>
      </c>
      <c r="J13" s="241">
        <v>-303922</v>
      </c>
      <c r="K13" s="385">
        <v>-343040.41759877611</v>
      </c>
    </row>
    <row r="14" spans="1:11" s="18" customFormat="1" ht="18" customHeight="1">
      <c r="A14" s="91"/>
      <c r="B14" s="440" t="s">
        <v>125</v>
      </c>
      <c r="C14" s="441"/>
      <c r="D14" s="441"/>
      <c r="E14" s="380" t="s">
        <v>1</v>
      </c>
      <c r="F14" s="93" t="s">
        <v>73</v>
      </c>
      <c r="G14" s="224">
        <v>123120</v>
      </c>
      <c r="H14" s="237">
        <v>147716</v>
      </c>
      <c r="I14" s="237">
        <v>130937</v>
      </c>
      <c r="J14" s="237">
        <v>139173</v>
      </c>
      <c r="K14" s="381">
        <v>212590</v>
      </c>
    </row>
    <row r="15" spans="1:11" s="17" customFormat="1" ht="18" customHeight="1">
      <c r="A15" s="91"/>
      <c r="B15" s="95"/>
      <c r="C15" s="434" t="s">
        <v>69</v>
      </c>
      <c r="D15" s="435"/>
      <c r="E15" s="378" t="s">
        <v>63</v>
      </c>
      <c r="F15" s="96" t="s">
        <v>68</v>
      </c>
      <c r="G15" s="225">
        <v>38279</v>
      </c>
      <c r="H15" s="238">
        <v>43872</v>
      </c>
      <c r="I15" s="238">
        <v>52802</v>
      </c>
      <c r="J15" s="238">
        <v>67825</v>
      </c>
      <c r="K15" s="382">
        <v>68092</v>
      </c>
    </row>
    <row r="16" spans="1:11" s="17" customFormat="1" ht="18" customHeight="1">
      <c r="A16" s="91"/>
      <c r="B16" s="95"/>
      <c r="C16" s="436" t="s">
        <v>67</v>
      </c>
      <c r="D16" s="437"/>
      <c r="E16" s="379" t="s">
        <v>1</v>
      </c>
      <c r="F16" s="98" t="s">
        <v>66</v>
      </c>
      <c r="G16" s="226">
        <v>51434</v>
      </c>
      <c r="H16" s="239">
        <v>52930</v>
      </c>
      <c r="I16" s="239">
        <v>50374</v>
      </c>
      <c r="J16" s="239">
        <v>56712</v>
      </c>
      <c r="K16" s="383">
        <v>62332</v>
      </c>
    </row>
    <row r="17" spans="1:11" s="17" customFormat="1" ht="18" customHeight="1">
      <c r="A17" s="91"/>
      <c r="B17" s="95"/>
      <c r="C17" s="436" t="s">
        <v>65</v>
      </c>
      <c r="D17" s="437"/>
      <c r="E17" s="379" t="s">
        <v>1</v>
      </c>
      <c r="F17" s="98" t="s">
        <v>64</v>
      </c>
      <c r="G17" s="226">
        <v>40525</v>
      </c>
      <c r="H17" s="239">
        <v>48514</v>
      </c>
      <c r="I17" s="239">
        <v>53534</v>
      </c>
      <c r="J17" s="239">
        <v>52310</v>
      </c>
      <c r="K17" s="383">
        <v>64146</v>
      </c>
    </row>
    <row r="18" spans="1:11" s="17" customFormat="1" ht="18" customHeight="1">
      <c r="A18" s="91"/>
      <c r="B18" s="95"/>
      <c r="C18" s="454" t="s">
        <v>107</v>
      </c>
      <c r="D18" s="455"/>
      <c r="E18" s="100" t="s">
        <v>63</v>
      </c>
      <c r="F18" s="101" t="s">
        <v>108</v>
      </c>
      <c r="G18" s="111">
        <v>-4219</v>
      </c>
      <c r="H18" s="240">
        <v>3489</v>
      </c>
      <c r="I18" s="240">
        <v>3241</v>
      </c>
      <c r="J18" s="240">
        <v>-16161</v>
      </c>
      <c r="K18" s="384">
        <v>17169</v>
      </c>
    </row>
    <row r="19" spans="1:11" s="17" customFormat="1" ht="18" customHeight="1">
      <c r="A19" s="91"/>
      <c r="B19" s="95"/>
      <c r="C19" s="454" t="s">
        <v>126</v>
      </c>
      <c r="D19" s="455"/>
      <c r="E19" s="100" t="s">
        <v>1</v>
      </c>
      <c r="F19" s="101" t="s">
        <v>127</v>
      </c>
      <c r="G19" s="151">
        <v>4860</v>
      </c>
      <c r="H19" s="240">
        <v>7895</v>
      </c>
      <c r="I19" s="240">
        <v>-14408</v>
      </c>
      <c r="J19" s="240">
        <v>-6081</v>
      </c>
      <c r="K19" s="384">
        <v>15608</v>
      </c>
    </row>
    <row r="20" spans="1:11" s="17" customFormat="1" ht="18" customHeight="1">
      <c r="A20" s="91"/>
      <c r="B20" s="95"/>
      <c r="C20" s="444" t="s">
        <v>128</v>
      </c>
      <c r="D20" s="445"/>
      <c r="E20" s="102" t="s">
        <v>63</v>
      </c>
      <c r="F20" s="103" t="s">
        <v>129</v>
      </c>
      <c r="G20" s="150">
        <v>-7760</v>
      </c>
      <c r="H20" s="241">
        <v>-8983.8256304212955</v>
      </c>
      <c r="I20" s="241">
        <v>-14605.424983433521</v>
      </c>
      <c r="J20" s="241">
        <v>-15432</v>
      </c>
      <c r="K20" s="385">
        <v>-14755.832840140771</v>
      </c>
    </row>
    <row r="21" spans="1:11" s="17" customFormat="1" ht="18" customHeight="1">
      <c r="A21" s="91"/>
      <c r="B21" s="446" t="s">
        <v>72</v>
      </c>
      <c r="C21" s="447"/>
      <c r="D21" s="447"/>
      <c r="E21" s="92" t="s">
        <v>63</v>
      </c>
      <c r="F21" s="106" t="s">
        <v>71</v>
      </c>
      <c r="G21" s="224">
        <v>2039690</v>
      </c>
      <c r="H21" s="237">
        <v>2163625</v>
      </c>
      <c r="I21" s="237">
        <v>2266808</v>
      </c>
      <c r="J21" s="237">
        <v>2318658</v>
      </c>
      <c r="K21" s="381">
        <v>2551906</v>
      </c>
    </row>
    <row r="22" spans="1:11" s="17" customFormat="1" ht="18" customHeight="1">
      <c r="A22" s="91"/>
      <c r="B22" s="95"/>
      <c r="C22" s="434" t="s">
        <v>69</v>
      </c>
      <c r="D22" s="435"/>
      <c r="E22" s="378" t="s">
        <v>63</v>
      </c>
      <c r="F22" s="96" t="s">
        <v>68</v>
      </c>
      <c r="G22" s="225">
        <v>361767</v>
      </c>
      <c r="H22" s="238">
        <v>399581</v>
      </c>
      <c r="I22" s="238">
        <v>413742</v>
      </c>
      <c r="J22" s="238">
        <v>452043</v>
      </c>
      <c r="K22" s="382">
        <v>486599</v>
      </c>
    </row>
    <row r="23" spans="1:11" s="17" customFormat="1" ht="18" customHeight="1">
      <c r="A23" s="91"/>
      <c r="B23" s="95"/>
      <c r="C23" s="436" t="s">
        <v>67</v>
      </c>
      <c r="D23" s="437"/>
      <c r="E23" s="379" t="s">
        <v>1</v>
      </c>
      <c r="F23" s="98" t="s">
        <v>66</v>
      </c>
      <c r="G23" s="226">
        <v>496427</v>
      </c>
      <c r="H23" s="239">
        <v>491579</v>
      </c>
      <c r="I23" s="239">
        <v>505475</v>
      </c>
      <c r="J23" s="239">
        <v>518063</v>
      </c>
      <c r="K23" s="383">
        <v>541414</v>
      </c>
    </row>
    <row r="24" spans="1:11" s="17" customFormat="1" ht="18" customHeight="1">
      <c r="A24" s="91"/>
      <c r="B24" s="95"/>
      <c r="C24" s="436" t="s">
        <v>65</v>
      </c>
      <c r="D24" s="437"/>
      <c r="E24" s="379" t="s">
        <v>1</v>
      </c>
      <c r="F24" s="98" t="s">
        <v>64</v>
      </c>
      <c r="G24" s="226">
        <v>340186</v>
      </c>
      <c r="H24" s="239">
        <v>379234</v>
      </c>
      <c r="I24" s="239">
        <v>427982</v>
      </c>
      <c r="J24" s="239">
        <v>427753</v>
      </c>
      <c r="K24" s="383">
        <v>460641</v>
      </c>
    </row>
    <row r="25" spans="1:11" s="17" customFormat="1" ht="18" customHeight="1">
      <c r="A25" s="91"/>
      <c r="B25" s="95"/>
      <c r="C25" s="454" t="s">
        <v>107</v>
      </c>
      <c r="D25" s="455"/>
      <c r="E25" s="100" t="s">
        <v>63</v>
      </c>
      <c r="F25" s="101" t="s">
        <v>108</v>
      </c>
      <c r="G25" s="111">
        <v>422262</v>
      </c>
      <c r="H25" s="240">
        <v>416484</v>
      </c>
      <c r="I25" s="240">
        <v>419312</v>
      </c>
      <c r="J25" s="240">
        <v>422772</v>
      </c>
      <c r="K25" s="384">
        <v>467896</v>
      </c>
    </row>
    <row r="26" spans="1:11" s="17" customFormat="1" ht="18" customHeight="1">
      <c r="A26" s="91"/>
      <c r="B26" s="95"/>
      <c r="C26" s="454" t="s">
        <v>126</v>
      </c>
      <c r="D26" s="455"/>
      <c r="E26" s="100" t="s">
        <v>1</v>
      </c>
      <c r="F26" s="101" t="s">
        <v>127</v>
      </c>
      <c r="G26" s="111">
        <v>383863</v>
      </c>
      <c r="H26" s="240">
        <v>433858</v>
      </c>
      <c r="I26" s="240">
        <v>449685</v>
      </c>
      <c r="J26" s="240">
        <v>446703</v>
      </c>
      <c r="K26" s="384">
        <v>542839</v>
      </c>
    </row>
    <row r="27" spans="1:11" s="17" customFormat="1" ht="18" customHeight="1">
      <c r="A27" s="91"/>
      <c r="B27" s="104"/>
      <c r="C27" s="452" t="s">
        <v>128</v>
      </c>
      <c r="D27" s="453"/>
      <c r="E27" s="102" t="s">
        <v>63</v>
      </c>
      <c r="F27" s="103" t="s">
        <v>129</v>
      </c>
      <c r="G27" s="107">
        <v>35184</v>
      </c>
      <c r="H27" s="241">
        <v>42889.267217759778</v>
      </c>
      <c r="I27" s="241">
        <v>50612.906571178595</v>
      </c>
      <c r="J27" s="241">
        <v>51325</v>
      </c>
      <c r="K27" s="385">
        <v>52517.272857223878</v>
      </c>
    </row>
    <row r="28" spans="1:11" s="5" customFormat="1" ht="18" customHeight="1">
      <c r="A28" s="91"/>
      <c r="B28" s="456" t="s">
        <v>70</v>
      </c>
      <c r="C28" s="433"/>
      <c r="D28" s="433"/>
      <c r="E28" s="380" t="s">
        <v>1</v>
      </c>
      <c r="F28" s="106" t="s">
        <v>46</v>
      </c>
      <c r="G28" s="224">
        <v>1950033</v>
      </c>
      <c r="H28" s="237">
        <v>2076088</v>
      </c>
      <c r="I28" s="237">
        <v>2275217</v>
      </c>
      <c r="J28" s="237">
        <v>2223320</v>
      </c>
      <c r="K28" s="381">
        <v>2400817</v>
      </c>
    </row>
    <row r="29" spans="1:11" s="5" customFormat="1" ht="18" customHeight="1">
      <c r="A29" s="91"/>
      <c r="B29" s="95"/>
      <c r="C29" s="434" t="s">
        <v>69</v>
      </c>
      <c r="D29" s="435"/>
      <c r="E29" s="378" t="s">
        <v>63</v>
      </c>
      <c r="F29" s="96" t="s">
        <v>68</v>
      </c>
      <c r="G29" s="225">
        <v>445998</v>
      </c>
      <c r="H29" s="238">
        <v>391087</v>
      </c>
      <c r="I29" s="238">
        <v>476995</v>
      </c>
      <c r="J29" s="238">
        <v>481599</v>
      </c>
      <c r="K29" s="382">
        <v>544280</v>
      </c>
    </row>
    <row r="30" spans="1:11" s="5" customFormat="1" ht="18" customHeight="1">
      <c r="A30" s="91"/>
      <c r="B30" s="95"/>
      <c r="C30" s="436" t="s">
        <v>67</v>
      </c>
      <c r="D30" s="437"/>
      <c r="E30" s="379" t="s">
        <v>1</v>
      </c>
      <c r="F30" s="98" t="s">
        <v>66</v>
      </c>
      <c r="G30" s="226">
        <v>408498</v>
      </c>
      <c r="H30" s="239">
        <v>458214</v>
      </c>
      <c r="I30" s="239">
        <v>430709</v>
      </c>
      <c r="J30" s="239">
        <v>542150</v>
      </c>
      <c r="K30" s="383">
        <v>446478</v>
      </c>
    </row>
    <row r="31" spans="1:11" s="5" customFormat="1" ht="18" customHeight="1">
      <c r="A31" s="91"/>
      <c r="B31" s="95"/>
      <c r="C31" s="436" t="s">
        <v>65</v>
      </c>
      <c r="D31" s="437"/>
      <c r="E31" s="379" t="s">
        <v>1</v>
      </c>
      <c r="F31" s="98" t="s">
        <v>64</v>
      </c>
      <c r="G31" s="226">
        <v>296451</v>
      </c>
      <c r="H31" s="239">
        <v>307699</v>
      </c>
      <c r="I31" s="239">
        <v>342847</v>
      </c>
      <c r="J31" s="239">
        <v>343976</v>
      </c>
      <c r="K31" s="383">
        <v>376445</v>
      </c>
    </row>
    <row r="32" spans="1:11" s="5" customFormat="1" ht="18" customHeight="1">
      <c r="A32" s="91"/>
      <c r="B32" s="95"/>
      <c r="C32" s="454" t="s">
        <v>107</v>
      </c>
      <c r="D32" s="455"/>
      <c r="E32" s="100" t="s">
        <v>63</v>
      </c>
      <c r="F32" s="101" t="s">
        <v>108</v>
      </c>
      <c r="G32" s="111">
        <v>386552</v>
      </c>
      <c r="H32" s="240">
        <v>427631</v>
      </c>
      <c r="I32" s="240">
        <v>471575</v>
      </c>
      <c r="J32" s="240">
        <v>344513</v>
      </c>
      <c r="K32" s="384">
        <v>425696</v>
      </c>
    </row>
    <row r="33" spans="1:30" s="5" customFormat="1" ht="18" customHeight="1">
      <c r="A33" s="91"/>
      <c r="B33" s="95"/>
      <c r="C33" s="454" t="s">
        <v>126</v>
      </c>
      <c r="D33" s="455"/>
      <c r="E33" s="100" t="s">
        <v>1</v>
      </c>
      <c r="F33" s="101" t="s">
        <v>127</v>
      </c>
      <c r="G33" s="111">
        <v>385856</v>
      </c>
      <c r="H33" s="240">
        <v>457395</v>
      </c>
      <c r="I33" s="240">
        <v>513676</v>
      </c>
      <c r="J33" s="240">
        <v>475931</v>
      </c>
      <c r="K33" s="384">
        <v>571433</v>
      </c>
    </row>
    <row r="34" spans="1:30" s="5" customFormat="1" ht="18" customHeight="1" thickBot="1">
      <c r="A34" s="91"/>
      <c r="B34" s="155"/>
      <c r="C34" s="438" t="s">
        <v>128</v>
      </c>
      <c r="D34" s="439"/>
      <c r="E34" s="152" t="s">
        <v>63</v>
      </c>
      <c r="F34" s="153" t="s">
        <v>129</v>
      </c>
      <c r="G34" s="154">
        <v>26677</v>
      </c>
      <c r="H34" s="242">
        <v>34062</v>
      </c>
      <c r="I34" s="242">
        <v>39414</v>
      </c>
      <c r="J34" s="242">
        <v>35150</v>
      </c>
      <c r="K34" s="386">
        <v>36484</v>
      </c>
    </row>
    <row r="35" spans="1:30" s="110" customFormat="1" ht="14.25" customHeight="1">
      <c r="A35" s="31"/>
      <c r="B35" s="398"/>
      <c r="C35" s="109" t="s">
        <v>451</v>
      </c>
      <c r="D35" s="401"/>
      <c r="E35" s="407"/>
      <c r="F35" s="402"/>
      <c r="G35" s="399"/>
      <c r="H35" s="399"/>
      <c r="I35" s="399"/>
      <c r="J35" s="399"/>
      <c r="K35" s="399"/>
      <c r="L35" s="399"/>
      <c r="M35" s="399"/>
      <c r="N35" s="399"/>
      <c r="O35" s="399"/>
      <c r="P35" s="400"/>
      <c r="Q35" s="399"/>
      <c r="R35" s="399"/>
      <c r="S35" s="399"/>
      <c r="T35" s="400"/>
      <c r="U35" s="399"/>
      <c r="V35" s="399"/>
      <c r="W35" s="399"/>
      <c r="X35" s="400"/>
      <c r="Y35" s="399"/>
      <c r="Z35" s="399"/>
      <c r="AA35" s="399"/>
      <c r="AB35" s="400"/>
      <c r="AC35" s="399"/>
      <c r="AD35" s="399"/>
    </row>
    <row r="36" spans="1:30" s="110" customFormat="1" ht="14.25" customHeight="1">
      <c r="A36" s="31"/>
      <c r="B36" s="398"/>
      <c r="C36" s="109" t="s">
        <v>452</v>
      </c>
      <c r="D36" s="401"/>
      <c r="E36" s="407"/>
      <c r="F36" s="402"/>
      <c r="G36" s="399"/>
      <c r="H36" s="399"/>
      <c r="I36" s="399"/>
      <c r="J36" s="399"/>
      <c r="K36" s="399"/>
      <c r="L36" s="399"/>
      <c r="M36" s="399"/>
      <c r="N36" s="399"/>
      <c r="O36" s="399"/>
      <c r="P36" s="400"/>
      <c r="Q36" s="399"/>
      <c r="R36" s="399"/>
      <c r="S36" s="399"/>
      <c r="T36" s="400"/>
      <c r="U36" s="399"/>
      <c r="V36" s="399"/>
      <c r="W36" s="399"/>
      <c r="X36" s="400"/>
      <c r="Y36" s="399"/>
      <c r="Z36" s="399"/>
      <c r="AA36" s="399"/>
      <c r="AB36" s="400"/>
      <c r="AC36" s="399"/>
      <c r="AD36" s="399"/>
    </row>
    <row r="37" spans="1:30" s="5" customFormat="1">
      <c r="A37" s="31"/>
      <c r="B37" s="108"/>
      <c r="C37" s="109"/>
      <c r="D37" s="36"/>
      <c r="E37" s="36"/>
      <c r="F37" s="36"/>
      <c r="G37" s="36"/>
      <c r="H37" s="36"/>
      <c r="I37" s="36"/>
      <c r="J37" s="36"/>
    </row>
    <row r="38" spans="1:30" s="5" customFormat="1">
      <c r="A38" s="31"/>
      <c r="B38" s="108"/>
      <c r="C38" s="109"/>
      <c r="D38" s="36"/>
      <c r="E38" s="36"/>
      <c r="F38" s="36"/>
      <c r="G38" s="36"/>
      <c r="H38" s="36"/>
      <c r="I38" s="36"/>
      <c r="J38" s="36"/>
    </row>
    <row r="39" spans="1:30" s="5" customFormat="1">
      <c r="A39" s="31"/>
      <c r="B39" s="108"/>
      <c r="C39" s="109"/>
      <c r="D39" s="36"/>
      <c r="E39" s="36"/>
      <c r="F39" s="36"/>
      <c r="G39" s="36"/>
      <c r="H39" s="36"/>
      <c r="I39" s="36"/>
      <c r="J39" s="36"/>
    </row>
    <row r="40" spans="1:30" s="5" customFormat="1">
      <c r="A40" s="31"/>
      <c r="B40" s="108"/>
      <c r="C40" s="109"/>
      <c r="D40" s="109"/>
      <c r="E40" s="36"/>
      <c r="F40" s="36"/>
      <c r="G40" s="36"/>
      <c r="H40" s="36"/>
      <c r="I40" s="36"/>
      <c r="J40" s="36"/>
    </row>
    <row r="41" spans="1:30">
      <c r="A41" s="31"/>
      <c r="B41" s="70"/>
      <c r="C41" s="110"/>
      <c r="D41" s="70"/>
      <c r="E41" s="70"/>
      <c r="F41" s="70"/>
      <c r="G41" s="70"/>
      <c r="H41" s="70"/>
      <c r="I41" s="70"/>
      <c r="J41" s="70"/>
    </row>
    <row r="42" spans="1:30">
      <c r="A42" s="31"/>
      <c r="B42" s="70"/>
      <c r="C42" s="110"/>
      <c r="D42" s="70"/>
      <c r="E42" s="70"/>
      <c r="F42" s="70"/>
      <c r="G42" s="70"/>
      <c r="H42" s="70"/>
      <c r="I42" s="70"/>
      <c r="J42" s="70"/>
    </row>
    <row r="43" spans="1:30">
      <c r="A43" s="31"/>
      <c r="B43" s="70"/>
      <c r="C43" s="110"/>
      <c r="D43" s="70"/>
      <c r="E43" s="70"/>
      <c r="F43" s="70"/>
      <c r="G43" s="70"/>
      <c r="H43" s="70"/>
      <c r="I43" s="70"/>
      <c r="J43" s="70"/>
    </row>
  </sheetData>
  <mergeCells count="28">
    <mergeCell ref="C31:D31"/>
    <mergeCell ref="C32:D32"/>
    <mergeCell ref="C33:D33"/>
    <mergeCell ref="C34:D34"/>
    <mergeCell ref="C25:D25"/>
    <mergeCell ref="C26:D26"/>
    <mergeCell ref="C27:D27"/>
    <mergeCell ref="B28:D28"/>
    <mergeCell ref="C29:D29"/>
    <mergeCell ref="C30:D30"/>
    <mergeCell ref="C24:D24"/>
    <mergeCell ref="C13:D13"/>
    <mergeCell ref="B14:D14"/>
    <mergeCell ref="C15:D15"/>
    <mergeCell ref="C16:D16"/>
    <mergeCell ref="C17:D17"/>
    <mergeCell ref="C18:D18"/>
    <mergeCell ref="C19:D19"/>
    <mergeCell ref="C20:D20"/>
    <mergeCell ref="B21:D21"/>
    <mergeCell ref="C22:D22"/>
    <mergeCell ref="C23:D23"/>
    <mergeCell ref="C12:D12"/>
    <mergeCell ref="B7:D7"/>
    <mergeCell ref="C8:D8"/>
    <mergeCell ref="C9:D9"/>
    <mergeCell ref="C10:D10"/>
    <mergeCell ref="C11:D11"/>
  </mergeCells>
  <phoneticPr fontId="9"/>
  <printOptions horizontalCentered="1"/>
  <pageMargins left="0.39370078740157483" right="0.39370078740157483" top="0.39370078740157483" bottom="0.39370078740157483" header="0.19685039370078741" footer="0.19685039370078741"/>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K58"/>
  <sheetViews>
    <sheetView view="pageBreakPreview" zoomScaleNormal="100" zoomScaleSheetLayoutView="100" workbookViewId="0"/>
  </sheetViews>
  <sheetFormatPr defaultColWidth="13" defaultRowHeight="14.4"/>
  <cols>
    <col min="1" max="1" width="3.88671875" style="1" customWidth="1"/>
    <col min="2" max="2" width="2.33203125" style="1" customWidth="1"/>
    <col min="3" max="3" width="42.6640625" style="22" customWidth="1"/>
    <col min="4" max="4" width="1.6640625" style="1" customWidth="1"/>
    <col min="5" max="5" width="38.109375" style="1" customWidth="1"/>
    <col min="6" max="6" width="14.6640625" style="1" customWidth="1"/>
    <col min="7" max="8" width="14.77734375" style="1" customWidth="1"/>
    <col min="9" max="11" width="14.88671875" style="1" customWidth="1"/>
    <col min="12" max="16384" width="13" style="1"/>
  </cols>
  <sheetData>
    <row r="1" spans="1:11" s="11" customFormat="1" ht="19.5" customHeight="1">
      <c r="A1" s="14" t="s">
        <v>62</v>
      </c>
      <c r="B1" s="13"/>
      <c r="C1" s="26"/>
      <c r="D1" s="13"/>
      <c r="E1" s="13"/>
      <c r="F1" s="12"/>
      <c r="G1" s="12"/>
      <c r="H1" s="12"/>
      <c r="I1" s="12"/>
      <c r="J1" s="12"/>
      <c r="K1" s="12"/>
    </row>
    <row r="2" spans="1:11" s="15" customFormat="1" ht="15" customHeight="1">
      <c r="A2" s="7"/>
      <c r="C2" s="24"/>
      <c r="F2" s="23"/>
    </row>
    <row r="3" spans="1:11" ht="18" customHeight="1">
      <c r="A3" s="7" t="s">
        <v>92</v>
      </c>
      <c r="B3" s="7"/>
      <c r="C3" s="25"/>
      <c r="D3" s="8"/>
      <c r="E3" s="8"/>
      <c r="F3" s="8"/>
    </row>
    <row r="4" spans="1:11" s="15" customFormat="1" ht="9" customHeight="1">
      <c r="A4" s="7"/>
      <c r="C4" s="24"/>
      <c r="F4" s="23"/>
    </row>
    <row r="5" spans="1:11" ht="18" customHeight="1" thickBot="1">
      <c r="B5" s="1" t="s">
        <v>91</v>
      </c>
    </row>
    <row r="6" spans="1:11" s="31" customFormat="1" ht="18" customHeight="1" thickBot="1">
      <c r="B6" s="457" t="s">
        <v>90</v>
      </c>
      <c r="C6" s="458"/>
      <c r="D6" s="72" t="s">
        <v>78</v>
      </c>
      <c r="E6" s="73" t="s">
        <v>89</v>
      </c>
      <c r="F6" s="42" t="s">
        <v>123</v>
      </c>
      <c r="G6" s="243" t="s">
        <v>124</v>
      </c>
      <c r="H6" s="243" t="s">
        <v>274</v>
      </c>
      <c r="I6" s="273" t="s">
        <v>310</v>
      </c>
      <c r="J6" s="243" t="s">
        <v>318</v>
      </c>
      <c r="K6" s="280" t="s">
        <v>328</v>
      </c>
    </row>
    <row r="7" spans="1:11" s="31" customFormat="1" ht="18" customHeight="1">
      <c r="B7" s="156" t="s">
        <v>88</v>
      </c>
      <c r="C7" s="157"/>
      <c r="D7" s="158" t="s">
        <v>1</v>
      </c>
      <c r="E7" s="159" t="s">
        <v>87</v>
      </c>
      <c r="F7" s="324"/>
      <c r="G7" s="325"/>
      <c r="H7" s="325"/>
      <c r="I7" s="326"/>
      <c r="J7" s="325"/>
      <c r="K7" s="327"/>
    </row>
    <row r="8" spans="1:11" s="31" customFormat="1" ht="18" customHeight="1">
      <c r="B8" s="160" t="s">
        <v>346</v>
      </c>
      <c r="C8" s="161"/>
      <c r="D8" s="162" t="s">
        <v>1</v>
      </c>
      <c r="E8" s="163" t="s">
        <v>347</v>
      </c>
      <c r="F8" s="328">
        <v>850450</v>
      </c>
      <c r="G8" s="329">
        <v>974467</v>
      </c>
      <c r="H8" s="329">
        <v>966890</v>
      </c>
      <c r="I8" s="330">
        <v>1110056</v>
      </c>
      <c r="J8" s="329">
        <v>1247041</v>
      </c>
      <c r="K8" s="360">
        <v>2248950</v>
      </c>
    </row>
    <row r="9" spans="1:11" s="31" customFormat="1" ht="18" customHeight="1">
      <c r="B9" s="160"/>
      <c r="C9" s="164" t="s">
        <v>146</v>
      </c>
      <c r="D9" s="165" t="s">
        <v>1</v>
      </c>
      <c r="E9" s="166" t="s">
        <v>348</v>
      </c>
      <c r="F9" s="319">
        <v>190070</v>
      </c>
      <c r="G9" s="320">
        <v>251309</v>
      </c>
      <c r="H9" s="320">
        <v>205356</v>
      </c>
      <c r="I9" s="321">
        <v>287058</v>
      </c>
      <c r="J9" s="320">
        <v>246941</v>
      </c>
      <c r="K9" s="361">
        <v>415359</v>
      </c>
    </row>
    <row r="10" spans="1:11" s="31" customFormat="1" ht="18" customHeight="1">
      <c r="B10" s="160"/>
      <c r="C10" s="167" t="s">
        <v>147</v>
      </c>
      <c r="D10" s="168" t="s">
        <v>1</v>
      </c>
      <c r="E10" s="169" t="s">
        <v>349</v>
      </c>
      <c r="F10" s="53">
        <v>485363</v>
      </c>
      <c r="G10" s="244">
        <v>549126</v>
      </c>
      <c r="H10" s="244">
        <v>572175</v>
      </c>
      <c r="I10" s="275">
        <v>601883</v>
      </c>
      <c r="J10" s="244">
        <v>672665</v>
      </c>
      <c r="K10" s="282">
        <v>1242269</v>
      </c>
    </row>
    <row r="11" spans="1:11" s="31" customFormat="1" ht="18" customHeight="1">
      <c r="B11" s="160"/>
      <c r="C11" s="167" t="s">
        <v>148</v>
      </c>
      <c r="D11" s="168" t="s">
        <v>1</v>
      </c>
      <c r="E11" s="169" t="s">
        <v>350</v>
      </c>
      <c r="F11" s="53">
        <v>81948</v>
      </c>
      <c r="G11" s="244">
        <v>81929</v>
      </c>
      <c r="H11" s="244">
        <v>74828</v>
      </c>
      <c r="I11" s="275">
        <v>101496</v>
      </c>
      <c r="J11" s="244">
        <v>105477</v>
      </c>
      <c r="K11" s="282">
        <v>123008</v>
      </c>
    </row>
    <row r="12" spans="1:11" s="31" customFormat="1" ht="18" customHeight="1">
      <c r="B12" s="160"/>
      <c r="C12" s="167" t="s">
        <v>149</v>
      </c>
      <c r="D12" s="168" t="s">
        <v>1</v>
      </c>
      <c r="E12" s="169" t="s">
        <v>351</v>
      </c>
      <c r="F12" s="53">
        <v>21543</v>
      </c>
      <c r="G12" s="244">
        <v>15294</v>
      </c>
      <c r="H12" s="244">
        <v>13727</v>
      </c>
      <c r="I12" s="275">
        <v>14476</v>
      </c>
      <c r="J12" s="244">
        <v>25429</v>
      </c>
      <c r="K12" s="282">
        <v>76221</v>
      </c>
    </row>
    <row r="13" spans="1:11" s="31" customFormat="1" ht="18" customHeight="1">
      <c r="B13" s="160"/>
      <c r="C13" s="167" t="s">
        <v>342</v>
      </c>
      <c r="D13" s="168" t="s">
        <v>1</v>
      </c>
      <c r="E13" s="169" t="s">
        <v>343</v>
      </c>
      <c r="F13" s="53" t="s">
        <v>436</v>
      </c>
      <c r="G13" s="244" t="s">
        <v>77</v>
      </c>
      <c r="H13" s="244" t="s">
        <v>77</v>
      </c>
      <c r="I13" s="275" t="s">
        <v>77</v>
      </c>
      <c r="J13" s="244" t="s">
        <v>77</v>
      </c>
      <c r="K13" s="282">
        <v>48712</v>
      </c>
    </row>
    <row r="14" spans="1:11" s="31" customFormat="1" ht="18" customHeight="1">
      <c r="B14" s="160"/>
      <c r="C14" s="167" t="s">
        <v>150</v>
      </c>
      <c r="D14" s="168" t="s">
        <v>1</v>
      </c>
      <c r="E14" s="169" t="s">
        <v>352</v>
      </c>
      <c r="F14" s="53">
        <v>11895</v>
      </c>
      <c r="G14" s="244">
        <v>9440</v>
      </c>
      <c r="H14" s="244">
        <v>13296</v>
      </c>
      <c r="I14" s="275">
        <v>16522</v>
      </c>
      <c r="J14" s="244">
        <v>79342</v>
      </c>
      <c r="K14" s="282">
        <v>54700</v>
      </c>
    </row>
    <row r="15" spans="1:11" s="31" customFormat="1" ht="18" customHeight="1">
      <c r="B15" s="170"/>
      <c r="C15" s="171" t="s">
        <v>151</v>
      </c>
      <c r="D15" s="172" t="s">
        <v>1</v>
      </c>
      <c r="E15" s="173" t="s">
        <v>353</v>
      </c>
      <c r="F15" s="53">
        <v>59631</v>
      </c>
      <c r="G15" s="244">
        <v>67369</v>
      </c>
      <c r="H15" s="244">
        <v>87509</v>
      </c>
      <c r="I15" s="275">
        <v>88621</v>
      </c>
      <c r="J15" s="244">
        <v>117187</v>
      </c>
      <c r="K15" s="282">
        <v>288680</v>
      </c>
    </row>
    <row r="16" spans="1:11" s="31" customFormat="1" ht="18" customHeight="1">
      <c r="B16" s="174" t="s">
        <v>152</v>
      </c>
      <c r="C16" s="175"/>
      <c r="D16" s="176" t="s">
        <v>1</v>
      </c>
      <c r="E16" s="177" t="s">
        <v>354</v>
      </c>
      <c r="F16" s="230">
        <v>1419752</v>
      </c>
      <c r="G16" s="249">
        <v>1501595</v>
      </c>
      <c r="H16" s="249">
        <v>1719118</v>
      </c>
      <c r="I16" s="278">
        <v>1786959</v>
      </c>
      <c r="J16" s="249">
        <v>1837472</v>
      </c>
      <c r="K16" s="285">
        <v>3909244</v>
      </c>
    </row>
    <row r="17" spans="2:11" s="31" customFormat="1" ht="18" customHeight="1">
      <c r="B17" s="160"/>
      <c r="C17" s="178" t="s">
        <v>153</v>
      </c>
      <c r="D17" s="165" t="s">
        <v>1</v>
      </c>
      <c r="E17" s="166" t="s">
        <v>355</v>
      </c>
      <c r="F17" s="229">
        <v>348398</v>
      </c>
      <c r="G17" s="248">
        <v>355717</v>
      </c>
      <c r="H17" s="248">
        <v>344922</v>
      </c>
      <c r="I17" s="277">
        <v>339158</v>
      </c>
      <c r="J17" s="248">
        <v>332225</v>
      </c>
      <c r="K17" s="284">
        <v>1372468</v>
      </c>
    </row>
    <row r="18" spans="2:11" s="31" customFormat="1" ht="18" customHeight="1">
      <c r="B18" s="160"/>
      <c r="C18" s="264" t="s">
        <v>307</v>
      </c>
      <c r="D18" s="199" t="s">
        <v>1</v>
      </c>
      <c r="E18" s="200" t="s">
        <v>308</v>
      </c>
      <c r="F18" s="277" t="s">
        <v>77</v>
      </c>
      <c r="G18" s="248" t="s">
        <v>77</v>
      </c>
      <c r="H18" s="248">
        <v>160005</v>
      </c>
      <c r="I18" s="277">
        <v>153357</v>
      </c>
      <c r="J18" s="248">
        <v>151794</v>
      </c>
      <c r="K18" s="284">
        <v>234813</v>
      </c>
    </row>
    <row r="19" spans="2:11" s="31" customFormat="1" ht="18" customHeight="1">
      <c r="B19" s="160"/>
      <c r="C19" s="179" t="s">
        <v>86</v>
      </c>
      <c r="D19" s="168" t="s">
        <v>1</v>
      </c>
      <c r="E19" s="169" t="s">
        <v>356</v>
      </c>
      <c r="F19" s="218">
        <v>335887</v>
      </c>
      <c r="G19" s="244">
        <v>357014</v>
      </c>
      <c r="H19" s="244">
        <v>391017</v>
      </c>
      <c r="I19" s="275">
        <v>415272</v>
      </c>
      <c r="J19" s="244">
        <v>493769</v>
      </c>
      <c r="K19" s="282">
        <v>1133559</v>
      </c>
    </row>
    <row r="20" spans="2:11" s="31" customFormat="1" ht="18" customHeight="1">
      <c r="B20" s="160"/>
      <c r="C20" s="179" t="s">
        <v>154</v>
      </c>
      <c r="D20" s="168" t="s">
        <v>1</v>
      </c>
      <c r="E20" s="169" t="s">
        <v>357</v>
      </c>
      <c r="F20" s="328">
        <v>431412</v>
      </c>
      <c r="G20" s="331">
        <v>444444</v>
      </c>
      <c r="H20" s="331">
        <v>477716</v>
      </c>
      <c r="I20" s="332">
        <v>477495</v>
      </c>
      <c r="J20" s="331">
        <v>506705</v>
      </c>
      <c r="K20" s="362">
        <v>653205</v>
      </c>
    </row>
    <row r="21" spans="2:11" s="31" customFormat="1" ht="18" customHeight="1">
      <c r="B21" s="160"/>
      <c r="C21" s="179" t="s">
        <v>155</v>
      </c>
      <c r="D21" s="168" t="s">
        <v>1</v>
      </c>
      <c r="E21" s="169" t="s">
        <v>358</v>
      </c>
      <c r="F21" s="218">
        <v>27384</v>
      </c>
      <c r="G21" s="244">
        <v>27331</v>
      </c>
      <c r="H21" s="244">
        <v>27113</v>
      </c>
      <c r="I21" s="275">
        <v>26825</v>
      </c>
      <c r="J21" s="244">
        <v>29423</v>
      </c>
      <c r="K21" s="282">
        <v>26953</v>
      </c>
    </row>
    <row r="22" spans="2:11" s="31" customFormat="1" ht="18" customHeight="1">
      <c r="B22" s="160"/>
      <c r="C22" s="179" t="s">
        <v>359</v>
      </c>
      <c r="D22" s="168" t="s">
        <v>1</v>
      </c>
      <c r="E22" s="169" t="s">
        <v>360</v>
      </c>
      <c r="F22" s="53">
        <v>6831</v>
      </c>
      <c r="G22" s="244">
        <v>6573</v>
      </c>
      <c r="H22" s="244">
        <v>8366</v>
      </c>
      <c r="I22" s="275">
        <v>5756</v>
      </c>
      <c r="J22" s="244">
        <v>5570</v>
      </c>
      <c r="K22" s="282">
        <v>31343</v>
      </c>
    </row>
    <row r="23" spans="2:11" s="31" customFormat="1" ht="18" customHeight="1">
      <c r="B23" s="160"/>
      <c r="C23" s="179" t="s">
        <v>150</v>
      </c>
      <c r="D23" s="168" t="s">
        <v>1</v>
      </c>
      <c r="E23" s="169" t="s">
        <v>352</v>
      </c>
      <c r="F23" s="53">
        <v>138223</v>
      </c>
      <c r="G23" s="244">
        <v>168803</v>
      </c>
      <c r="H23" s="244">
        <v>142211</v>
      </c>
      <c r="I23" s="275">
        <v>216942</v>
      </c>
      <c r="J23" s="244">
        <v>123049</v>
      </c>
      <c r="K23" s="282">
        <v>136882</v>
      </c>
    </row>
    <row r="24" spans="2:11" s="31" customFormat="1" ht="18" customHeight="1">
      <c r="B24" s="160"/>
      <c r="C24" s="179" t="s">
        <v>361</v>
      </c>
      <c r="D24" s="168" t="s">
        <v>1</v>
      </c>
      <c r="E24" s="169" t="s">
        <v>362</v>
      </c>
      <c r="F24" s="53">
        <v>95757</v>
      </c>
      <c r="G24" s="244">
        <v>98220</v>
      </c>
      <c r="H24" s="244">
        <v>110946</v>
      </c>
      <c r="I24" s="275">
        <v>86182</v>
      </c>
      <c r="J24" s="244">
        <v>123268</v>
      </c>
      <c r="K24" s="282">
        <v>225040</v>
      </c>
    </row>
    <row r="25" spans="2:11" s="31" customFormat="1" ht="18" customHeight="1">
      <c r="B25" s="170"/>
      <c r="C25" s="180" t="s">
        <v>156</v>
      </c>
      <c r="D25" s="172" t="s">
        <v>1</v>
      </c>
      <c r="E25" s="173" t="s">
        <v>363</v>
      </c>
      <c r="F25" s="420">
        <v>35860</v>
      </c>
      <c r="G25" s="250">
        <v>43493</v>
      </c>
      <c r="H25" s="247">
        <v>56823</v>
      </c>
      <c r="I25" s="252">
        <v>65973</v>
      </c>
      <c r="J25" s="250">
        <v>71669</v>
      </c>
      <c r="K25" s="286">
        <v>94981</v>
      </c>
    </row>
    <row r="26" spans="2:11" s="31" customFormat="1" ht="18" customHeight="1" thickBot="1">
      <c r="B26" s="181" t="s">
        <v>364</v>
      </c>
      <c r="C26" s="182"/>
      <c r="D26" s="183" t="s">
        <v>1</v>
      </c>
      <c r="E26" s="184" t="s">
        <v>365</v>
      </c>
      <c r="F26" s="229">
        <v>2270203</v>
      </c>
      <c r="G26" s="345">
        <v>2476062</v>
      </c>
      <c r="H26" s="248">
        <v>2686008</v>
      </c>
      <c r="I26" s="345">
        <v>2897015</v>
      </c>
      <c r="J26" s="345">
        <v>3084513</v>
      </c>
      <c r="K26" s="363">
        <v>6158194</v>
      </c>
    </row>
    <row r="27" spans="2:11" s="31" customFormat="1" ht="18" customHeight="1">
      <c r="B27" s="156" t="s">
        <v>85</v>
      </c>
      <c r="C27" s="157"/>
      <c r="D27" s="158" t="s">
        <v>1</v>
      </c>
      <c r="E27" s="159" t="s">
        <v>84</v>
      </c>
      <c r="F27" s="333"/>
      <c r="G27" s="334"/>
      <c r="H27" s="334"/>
      <c r="I27" s="335"/>
      <c r="J27" s="334"/>
      <c r="K27" s="336"/>
    </row>
    <row r="28" spans="2:11" s="31" customFormat="1" ht="18" customHeight="1">
      <c r="B28" s="160" t="s">
        <v>366</v>
      </c>
      <c r="C28" s="185"/>
      <c r="D28" s="162" t="s">
        <v>1</v>
      </c>
      <c r="E28" s="163" t="s">
        <v>367</v>
      </c>
      <c r="F28" s="337">
        <v>707217</v>
      </c>
      <c r="G28" s="338">
        <v>816859</v>
      </c>
      <c r="H28" s="338">
        <v>883038</v>
      </c>
      <c r="I28" s="266">
        <v>924387</v>
      </c>
      <c r="J28" s="338">
        <v>987797</v>
      </c>
      <c r="K28" s="364">
        <v>1804303</v>
      </c>
    </row>
    <row r="29" spans="2:11" s="31" customFormat="1" ht="18" customHeight="1">
      <c r="B29" s="160"/>
      <c r="C29" s="164" t="s">
        <v>157</v>
      </c>
      <c r="D29" s="165" t="s">
        <v>1</v>
      </c>
      <c r="E29" s="166" t="s">
        <v>368</v>
      </c>
      <c r="F29" s="339">
        <v>307885</v>
      </c>
      <c r="G29" s="340">
        <v>359013</v>
      </c>
      <c r="H29" s="340">
        <v>359508</v>
      </c>
      <c r="I29" s="341">
        <v>419012</v>
      </c>
      <c r="J29" s="340">
        <v>462231</v>
      </c>
      <c r="K29" s="365">
        <v>857632</v>
      </c>
    </row>
    <row r="30" spans="2:11" s="31" customFormat="1" ht="18" customHeight="1">
      <c r="B30" s="160"/>
      <c r="C30" s="167" t="s">
        <v>158</v>
      </c>
      <c r="D30" s="168" t="s">
        <v>1</v>
      </c>
      <c r="E30" s="169" t="s">
        <v>369</v>
      </c>
      <c r="F30" s="342">
        <v>213791</v>
      </c>
      <c r="G30" s="343">
        <v>218774</v>
      </c>
      <c r="H30" s="343">
        <v>256740</v>
      </c>
      <c r="I30" s="344">
        <v>270224</v>
      </c>
      <c r="J30" s="343">
        <v>283854</v>
      </c>
      <c r="K30" s="366">
        <v>417940</v>
      </c>
    </row>
    <row r="31" spans="2:11" s="31" customFormat="1" ht="18" customHeight="1">
      <c r="B31" s="160"/>
      <c r="C31" s="179" t="s">
        <v>370</v>
      </c>
      <c r="D31" s="168" t="s">
        <v>1</v>
      </c>
      <c r="E31" s="169" t="s">
        <v>371</v>
      </c>
      <c r="F31" s="53">
        <v>97413</v>
      </c>
      <c r="G31" s="244">
        <v>134586</v>
      </c>
      <c r="H31" s="244">
        <v>157094</v>
      </c>
      <c r="I31" s="275">
        <v>105748</v>
      </c>
      <c r="J31" s="244">
        <v>102829</v>
      </c>
      <c r="K31" s="282">
        <v>278843</v>
      </c>
    </row>
    <row r="32" spans="2:11" s="31" customFormat="1" ht="18" customHeight="1">
      <c r="B32" s="160"/>
      <c r="C32" s="179" t="s">
        <v>304</v>
      </c>
      <c r="D32" s="168" t="s">
        <v>1</v>
      </c>
      <c r="E32" s="169" t="s">
        <v>305</v>
      </c>
      <c r="F32" s="53" t="s">
        <v>77</v>
      </c>
      <c r="G32" s="244" t="s">
        <v>77</v>
      </c>
      <c r="H32" s="244">
        <v>39143</v>
      </c>
      <c r="I32" s="275">
        <v>41439</v>
      </c>
      <c r="J32" s="244">
        <v>42560</v>
      </c>
      <c r="K32" s="282">
        <v>64280</v>
      </c>
    </row>
    <row r="33" spans="2:11" s="31" customFormat="1" ht="18" customHeight="1">
      <c r="B33" s="160"/>
      <c r="C33" s="179" t="s">
        <v>159</v>
      </c>
      <c r="D33" s="168" t="s">
        <v>1</v>
      </c>
      <c r="E33" s="169" t="s">
        <v>372</v>
      </c>
      <c r="F33" s="342">
        <v>23111</v>
      </c>
      <c r="G33" s="343">
        <v>28717</v>
      </c>
      <c r="H33" s="343">
        <v>4604</v>
      </c>
      <c r="I33" s="344">
        <v>4075</v>
      </c>
      <c r="J33" s="343">
        <v>3572</v>
      </c>
      <c r="K33" s="366">
        <v>13366</v>
      </c>
    </row>
    <row r="34" spans="2:11" s="31" customFormat="1" ht="18" customHeight="1">
      <c r="B34" s="160"/>
      <c r="C34" s="167" t="s">
        <v>373</v>
      </c>
      <c r="D34" s="168" t="s">
        <v>1</v>
      </c>
      <c r="E34" s="169" t="s">
        <v>374</v>
      </c>
      <c r="F34" s="342">
        <v>26213</v>
      </c>
      <c r="G34" s="343">
        <v>30437</v>
      </c>
      <c r="H34" s="343">
        <v>32002</v>
      </c>
      <c r="I34" s="344">
        <v>39602</v>
      </c>
      <c r="J34" s="343">
        <v>47319</v>
      </c>
      <c r="K34" s="366">
        <v>43550</v>
      </c>
    </row>
    <row r="35" spans="2:11" s="31" customFormat="1" ht="18" customHeight="1">
      <c r="B35" s="186"/>
      <c r="C35" s="167" t="s">
        <v>375</v>
      </c>
      <c r="D35" s="168" t="s">
        <v>1</v>
      </c>
      <c r="E35" s="169" t="s">
        <v>376</v>
      </c>
      <c r="F35" s="53">
        <v>7935</v>
      </c>
      <c r="G35" s="244">
        <v>12434</v>
      </c>
      <c r="H35" s="244">
        <v>4273</v>
      </c>
      <c r="I35" s="275">
        <v>4224</v>
      </c>
      <c r="J35" s="244">
        <v>7650</v>
      </c>
      <c r="K35" s="282">
        <v>23098</v>
      </c>
    </row>
    <row r="36" spans="2:11" s="31" customFormat="1" ht="18" customHeight="1">
      <c r="B36" s="160"/>
      <c r="C36" s="167" t="s">
        <v>344</v>
      </c>
      <c r="D36" s="168" t="s">
        <v>1</v>
      </c>
      <c r="E36" s="169" t="s">
        <v>345</v>
      </c>
      <c r="F36" s="53" t="s">
        <v>77</v>
      </c>
      <c r="G36" s="244" t="s">
        <v>77</v>
      </c>
      <c r="H36" s="244" t="s">
        <v>77</v>
      </c>
      <c r="I36" s="275" t="s">
        <v>77</v>
      </c>
      <c r="J36" s="244" t="s">
        <v>77</v>
      </c>
      <c r="K36" s="282">
        <v>16409</v>
      </c>
    </row>
    <row r="37" spans="2:11" s="31" customFormat="1" ht="18" customHeight="1">
      <c r="B37" s="187"/>
      <c r="C37" s="188" t="s">
        <v>377</v>
      </c>
      <c r="D37" s="189" t="s">
        <v>1</v>
      </c>
      <c r="E37" s="190" t="s">
        <v>378</v>
      </c>
      <c r="F37" s="228">
        <v>30870</v>
      </c>
      <c r="G37" s="247">
        <v>32898</v>
      </c>
      <c r="H37" s="247">
        <v>29674</v>
      </c>
      <c r="I37" s="276">
        <v>40064</v>
      </c>
      <c r="J37" s="247">
        <v>37781</v>
      </c>
      <c r="K37" s="283">
        <v>89186</v>
      </c>
    </row>
    <row r="38" spans="2:11" s="31" customFormat="1" ht="18" customHeight="1">
      <c r="B38" s="174" t="s">
        <v>160</v>
      </c>
      <c r="C38" s="175"/>
      <c r="D38" s="176" t="s">
        <v>1</v>
      </c>
      <c r="E38" s="177" t="s">
        <v>379</v>
      </c>
      <c r="F38" s="328">
        <v>702479</v>
      </c>
      <c r="G38" s="331">
        <v>692394</v>
      </c>
      <c r="H38" s="331">
        <v>815555</v>
      </c>
      <c r="I38" s="332">
        <v>846080</v>
      </c>
      <c r="J38" s="331">
        <v>768449</v>
      </c>
      <c r="K38" s="362">
        <v>1957526</v>
      </c>
    </row>
    <row r="39" spans="2:11" s="31" customFormat="1" ht="18" customHeight="1">
      <c r="B39" s="160"/>
      <c r="C39" s="164" t="s">
        <v>161</v>
      </c>
      <c r="D39" s="165" t="s">
        <v>1</v>
      </c>
      <c r="E39" s="166" t="s">
        <v>371</v>
      </c>
      <c r="F39" s="235">
        <v>468860</v>
      </c>
      <c r="G39" s="267">
        <v>446437</v>
      </c>
      <c r="H39" s="267">
        <v>440861</v>
      </c>
      <c r="I39" s="316">
        <v>473154</v>
      </c>
      <c r="J39" s="267">
        <v>393651</v>
      </c>
      <c r="K39" s="367">
        <v>1453018</v>
      </c>
    </row>
    <row r="40" spans="2:11" s="31" customFormat="1" ht="18" customHeight="1">
      <c r="B40" s="160"/>
      <c r="C40" s="198" t="s">
        <v>304</v>
      </c>
      <c r="D40" s="199" t="s">
        <v>1</v>
      </c>
      <c r="E40" s="200" t="s">
        <v>306</v>
      </c>
      <c r="F40" s="277" t="s">
        <v>286</v>
      </c>
      <c r="G40" s="248" t="s">
        <v>77</v>
      </c>
      <c r="H40" s="248">
        <v>122219</v>
      </c>
      <c r="I40" s="277">
        <v>117866</v>
      </c>
      <c r="J40" s="248">
        <v>124004</v>
      </c>
      <c r="K40" s="284">
        <v>204640</v>
      </c>
    </row>
    <row r="41" spans="2:11" s="31" customFormat="1" ht="18" customHeight="1">
      <c r="B41" s="160"/>
      <c r="C41" s="167" t="s">
        <v>159</v>
      </c>
      <c r="D41" s="168" t="s">
        <v>1</v>
      </c>
      <c r="E41" s="169" t="s">
        <v>372</v>
      </c>
      <c r="F41" s="53">
        <v>10936</v>
      </c>
      <c r="G41" s="244">
        <v>21908</v>
      </c>
      <c r="H41" s="244">
        <v>12155</v>
      </c>
      <c r="I41" s="275">
        <v>13631</v>
      </c>
      <c r="J41" s="244">
        <v>15098</v>
      </c>
      <c r="K41" s="282">
        <v>17167</v>
      </c>
    </row>
    <row r="42" spans="2:11" s="31" customFormat="1" ht="18" customHeight="1">
      <c r="B42" s="160"/>
      <c r="C42" s="167" t="s">
        <v>162</v>
      </c>
      <c r="D42" s="168" t="s">
        <v>1</v>
      </c>
      <c r="E42" s="191" t="s">
        <v>380</v>
      </c>
      <c r="F42" s="53">
        <v>199849</v>
      </c>
      <c r="G42" s="244">
        <v>202491</v>
      </c>
      <c r="H42" s="244">
        <v>207854</v>
      </c>
      <c r="I42" s="275">
        <v>202323</v>
      </c>
      <c r="J42" s="244">
        <v>193170</v>
      </c>
      <c r="K42" s="282">
        <v>183404</v>
      </c>
    </row>
    <row r="43" spans="2:11" s="31" customFormat="1" ht="18" customHeight="1">
      <c r="B43" s="160"/>
      <c r="C43" s="167" t="s">
        <v>163</v>
      </c>
      <c r="D43" s="168" t="s">
        <v>1</v>
      </c>
      <c r="E43" s="169" t="s">
        <v>376</v>
      </c>
      <c r="F43" s="53">
        <v>3208</v>
      </c>
      <c r="G43" s="244">
        <v>3562</v>
      </c>
      <c r="H43" s="244">
        <v>4131</v>
      </c>
      <c r="I43" s="275">
        <v>4268</v>
      </c>
      <c r="J43" s="244">
        <v>5863</v>
      </c>
      <c r="K43" s="282">
        <v>10248</v>
      </c>
    </row>
    <row r="44" spans="2:11" s="31" customFormat="1" ht="18" customHeight="1">
      <c r="B44" s="160"/>
      <c r="C44" s="167" t="s">
        <v>164</v>
      </c>
      <c r="D44" s="168" t="s">
        <v>1</v>
      </c>
      <c r="E44" s="169" t="s">
        <v>381</v>
      </c>
      <c r="F44" s="53">
        <v>7710</v>
      </c>
      <c r="G44" s="244">
        <v>5532</v>
      </c>
      <c r="H44" s="244">
        <v>18868</v>
      </c>
      <c r="I44" s="275">
        <v>16366</v>
      </c>
      <c r="J44" s="244">
        <v>22764</v>
      </c>
      <c r="K44" s="282">
        <v>45466</v>
      </c>
    </row>
    <row r="45" spans="2:11" s="31" customFormat="1" ht="18" customHeight="1">
      <c r="B45" s="192"/>
      <c r="C45" s="171" t="s">
        <v>165</v>
      </c>
      <c r="D45" s="172" t="s">
        <v>1</v>
      </c>
      <c r="E45" s="173" t="s">
        <v>382</v>
      </c>
      <c r="F45" s="420">
        <v>11916</v>
      </c>
      <c r="G45" s="250">
        <v>12463</v>
      </c>
      <c r="H45" s="250">
        <v>9466</v>
      </c>
      <c r="I45" s="252">
        <v>18472</v>
      </c>
      <c r="J45" s="250">
        <v>13898</v>
      </c>
      <c r="K45" s="286">
        <v>43583</v>
      </c>
    </row>
    <row r="46" spans="2:11" s="31" customFormat="1" ht="18" customHeight="1" thickBot="1">
      <c r="B46" s="174" t="s">
        <v>33</v>
      </c>
      <c r="C46" s="175"/>
      <c r="D46" s="176" t="s">
        <v>1</v>
      </c>
      <c r="E46" s="177" t="s">
        <v>383</v>
      </c>
      <c r="F46" s="229">
        <v>1409696</v>
      </c>
      <c r="G46" s="345">
        <v>1509253</v>
      </c>
      <c r="H46" s="345">
        <v>1698593</v>
      </c>
      <c r="I46" s="345">
        <v>1770468</v>
      </c>
      <c r="J46" s="345">
        <v>1756246</v>
      </c>
      <c r="K46" s="363">
        <v>3761829</v>
      </c>
    </row>
    <row r="47" spans="2:11" s="31" customFormat="1" ht="18" customHeight="1">
      <c r="B47" s="193" t="s">
        <v>166</v>
      </c>
      <c r="C47" s="157"/>
      <c r="D47" s="158" t="s">
        <v>1</v>
      </c>
      <c r="E47" s="194" t="s">
        <v>167</v>
      </c>
      <c r="F47" s="333"/>
      <c r="G47" s="334"/>
      <c r="H47" s="334"/>
      <c r="I47" s="335"/>
      <c r="J47" s="334"/>
      <c r="K47" s="336"/>
    </row>
    <row r="48" spans="2:11" s="31" customFormat="1" ht="18" customHeight="1">
      <c r="B48" s="174" t="s">
        <v>168</v>
      </c>
      <c r="C48" s="195"/>
      <c r="D48" s="196" t="s">
        <v>1</v>
      </c>
      <c r="E48" s="197" t="s">
        <v>384</v>
      </c>
      <c r="F48" s="230">
        <v>826179</v>
      </c>
      <c r="G48" s="249">
        <v>925667</v>
      </c>
      <c r="H48" s="249">
        <v>939683</v>
      </c>
      <c r="I48" s="278">
        <v>1072899</v>
      </c>
      <c r="J48" s="249">
        <v>1270874</v>
      </c>
      <c r="K48" s="285">
        <v>1452367</v>
      </c>
    </row>
    <row r="49" spans="2:11" s="31" customFormat="1" ht="18" customHeight="1">
      <c r="B49" s="160"/>
      <c r="C49" s="198" t="s">
        <v>81</v>
      </c>
      <c r="D49" s="199" t="s">
        <v>1</v>
      </c>
      <c r="E49" s="200" t="s">
        <v>385</v>
      </c>
      <c r="F49" s="229">
        <v>142520</v>
      </c>
      <c r="G49" s="248">
        <v>142520</v>
      </c>
      <c r="H49" s="248">
        <v>142520</v>
      </c>
      <c r="I49" s="277">
        <v>142520</v>
      </c>
      <c r="J49" s="248">
        <v>142520</v>
      </c>
      <c r="K49" s="284">
        <v>142520</v>
      </c>
    </row>
    <row r="50" spans="2:11" s="31" customFormat="1" ht="18" customHeight="1">
      <c r="B50" s="160"/>
      <c r="C50" s="167" t="s">
        <v>80</v>
      </c>
      <c r="D50" s="168" t="s">
        <v>1</v>
      </c>
      <c r="E50" s="169" t="s">
        <v>386</v>
      </c>
      <c r="F50" s="53">
        <v>116193</v>
      </c>
      <c r="G50" s="244">
        <v>115740</v>
      </c>
      <c r="H50" s="244">
        <v>111596</v>
      </c>
      <c r="I50" s="275">
        <v>105988</v>
      </c>
      <c r="J50" s="244">
        <v>102340</v>
      </c>
      <c r="K50" s="282">
        <v>26752</v>
      </c>
    </row>
    <row r="51" spans="2:11" s="31" customFormat="1" ht="18" customHeight="1">
      <c r="B51" s="160"/>
      <c r="C51" s="188" t="s">
        <v>79</v>
      </c>
      <c r="D51" s="168" t="s">
        <v>1</v>
      </c>
      <c r="E51" s="190" t="s">
        <v>387</v>
      </c>
      <c r="F51" s="53">
        <v>528601</v>
      </c>
      <c r="G51" s="244">
        <v>603171</v>
      </c>
      <c r="H51" s="244">
        <v>659563</v>
      </c>
      <c r="I51" s="275">
        <v>721565</v>
      </c>
      <c r="J51" s="244">
        <v>915853</v>
      </c>
      <c r="K51" s="282">
        <v>1091214</v>
      </c>
    </row>
    <row r="52" spans="2:11" s="31" customFormat="1" ht="18" customHeight="1">
      <c r="B52" s="160"/>
      <c r="C52" s="188" t="s">
        <v>169</v>
      </c>
      <c r="D52" s="189" t="s">
        <v>1</v>
      </c>
      <c r="E52" s="190" t="s">
        <v>388</v>
      </c>
      <c r="F52" s="53">
        <v>-1</v>
      </c>
      <c r="G52" s="244">
        <v>-1</v>
      </c>
      <c r="H52" s="244">
        <v>-1</v>
      </c>
      <c r="I52" s="275">
        <v>-1</v>
      </c>
      <c r="J52" s="244">
        <v>-205</v>
      </c>
      <c r="K52" s="282">
        <v>-1034</v>
      </c>
    </row>
    <row r="53" spans="2:11" s="31" customFormat="1" ht="18" customHeight="1">
      <c r="B53" s="192"/>
      <c r="C53" s="171" t="s">
        <v>170</v>
      </c>
      <c r="D53" s="172" t="s">
        <v>1</v>
      </c>
      <c r="E53" s="173" t="s">
        <v>389</v>
      </c>
      <c r="F53" s="228">
        <v>38865</v>
      </c>
      <c r="G53" s="247">
        <v>64236</v>
      </c>
      <c r="H53" s="247">
        <v>26005</v>
      </c>
      <c r="I53" s="276">
        <v>102827</v>
      </c>
      <c r="J53" s="247">
        <v>110365</v>
      </c>
      <c r="K53" s="283">
        <v>192915</v>
      </c>
    </row>
    <row r="54" spans="2:11" s="31" customFormat="1" ht="18" customHeight="1">
      <c r="B54" s="160" t="s">
        <v>171</v>
      </c>
      <c r="C54" s="201"/>
      <c r="D54" s="176" t="s">
        <v>1</v>
      </c>
      <c r="E54" s="177" t="s">
        <v>390</v>
      </c>
      <c r="F54" s="230">
        <v>34327</v>
      </c>
      <c r="G54" s="249">
        <v>41143</v>
      </c>
      <c r="H54" s="249">
        <v>47732</v>
      </c>
      <c r="I54" s="278">
        <v>53648</v>
      </c>
      <c r="J54" s="249">
        <v>57393</v>
      </c>
      <c r="K54" s="285">
        <v>943998</v>
      </c>
    </row>
    <row r="55" spans="2:11" s="31" customFormat="1" ht="18" customHeight="1" thickBot="1">
      <c r="B55" s="181" t="s">
        <v>172</v>
      </c>
      <c r="C55" s="182"/>
      <c r="D55" s="183" t="s">
        <v>1</v>
      </c>
      <c r="E55" s="184" t="s">
        <v>391</v>
      </c>
      <c r="F55" s="328">
        <v>860506</v>
      </c>
      <c r="G55" s="345">
        <v>966809</v>
      </c>
      <c r="H55" s="345">
        <v>987415</v>
      </c>
      <c r="I55" s="346">
        <v>1126548</v>
      </c>
      <c r="J55" s="345">
        <v>1328267</v>
      </c>
      <c r="K55" s="363">
        <v>2396365</v>
      </c>
    </row>
    <row r="56" spans="2:11" s="31" customFormat="1" ht="18" customHeight="1" thickBot="1">
      <c r="B56" s="202" t="s">
        <v>173</v>
      </c>
      <c r="C56" s="203"/>
      <c r="D56" s="204" t="s">
        <v>1</v>
      </c>
      <c r="E56" s="205" t="s">
        <v>392</v>
      </c>
      <c r="F56" s="347">
        <v>2270203</v>
      </c>
      <c r="G56" s="348">
        <v>2476062</v>
      </c>
      <c r="H56" s="348">
        <v>2686008</v>
      </c>
      <c r="I56" s="349">
        <v>2897015</v>
      </c>
      <c r="J56" s="348">
        <v>3084513</v>
      </c>
      <c r="K56" s="370">
        <v>6158194</v>
      </c>
    </row>
    <row r="57" spans="2:11" s="31" customFormat="1">
      <c r="C57" s="71"/>
      <c r="F57" s="1"/>
      <c r="G57" s="217"/>
      <c r="H57" s="217"/>
      <c r="J57" s="1"/>
      <c r="K57" s="1"/>
    </row>
    <row r="58" spans="2:11" s="31" customFormat="1">
      <c r="C58" s="71"/>
      <c r="F58" s="1"/>
      <c r="G58" s="1"/>
      <c r="H58" s="1"/>
      <c r="J58" s="1"/>
      <c r="K58" s="1"/>
    </row>
  </sheetData>
  <mergeCells count="1">
    <mergeCell ref="B6:C6"/>
  </mergeCells>
  <phoneticPr fontId="9"/>
  <printOptions horizontalCentered="1"/>
  <pageMargins left="0.39370078740157483" right="0.39370078740157483" top="0.39370078740157483" bottom="0.39370078740157483" header="0.19685039370078741" footer="0.19685039370078741"/>
  <pageSetup paperSize="9" scale="57" firstPageNumber="4" orientation="landscape" r:id="rId1"/>
  <headerFooter alignWithMargins="0"/>
  <rowBreaks count="1" manualBreakCount="1">
    <brk id="47"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J26"/>
  <sheetViews>
    <sheetView view="pageBreakPreview" zoomScaleNormal="100" zoomScaleSheetLayoutView="100" workbookViewId="0"/>
  </sheetViews>
  <sheetFormatPr defaultColWidth="13" defaultRowHeight="14.4"/>
  <cols>
    <col min="1" max="1" width="3.88671875" style="1" customWidth="1"/>
    <col min="2" max="2" width="39.109375" style="1" customWidth="1"/>
    <col min="3" max="3" width="2.21875" style="1" customWidth="1"/>
    <col min="4" max="4" width="42.21875" style="1" customWidth="1"/>
    <col min="5" max="9" width="12.6640625" style="1" customWidth="1"/>
    <col min="10" max="16384" width="13" style="1"/>
  </cols>
  <sheetData>
    <row r="1" spans="1:10" s="11" customFormat="1" ht="19.5" customHeight="1">
      <c r="A1" s="14" t="s">
        <v>62</v>
      </c>
      <c r="B1" s="13"/>
      <c r="C1" s="13"/>
      <c r="D1" s="13"/>
      <c r="E1" s="21"/>
      <c r="F1" s="21"/>
      <c r="G1" s="21"/>
      <c r="H1" s="21"/>
      <c r="I1" s="21"/>
      <c r="J1" s="21"/>
    </row>
    <row r="2" spans="1:10" s="15" customFormat="1" ht="15" customHeight="1">
      <c r="A2" s="7"/>
      <c r="E2" s="23"/>
      <c r="F2" s="23"/>
      <c r="G2" s="23"/>
    </row>
    <row r="3" spans="1:10" ht="18" customHeight="1">
      <c r="A3" s="7" t="s">
        <v>101</v>
      </c>
      <c r="B3" s="8"/>
      <c r="C3" s="8"/>
      <c r="D3" s="8"/>
    </row>
    <row r="4" spans="1:10" s="15" customFormat="1" ht="9" customHeight="1">
      <c r="A4" s="7"/>
      <c r="E4" s="23"/>
      <c r="F4" s="23"/>
      <c r="G4" s="23"/>
    </row>
    <row r="5" spans="1:10" ht="18" customHeight="1" thickBot="1">
      <c r="B5" s="1" t="s">
        <v>100</v>
      </c>
    </row>
    <row r="6" spans="1:10" ht="18" customHeight="1" thickBot="1">
      <c r="B6" s="29" t="s">
        <v>99</v>
      </c>
      <c r="C6" s="28" t="s">
        <v>98</v>
      </c>
      <c r="D6" s="27" t="s">
        <v>97</v>
      </c>
      <c r="E6" s="149" t="s">
        <v>121</v>
      </c>
      <c r="F6" s="245" t="s">
        <v>122</v>
      </c>
      <c r="G6" s="245" t="s">
        <v>274</v>
      </c>
      <c r="H6" s="288" t="s">
        <v>310</v>
      </c>
      <c r="I6" s="245" t="s">
        <v>316</v>
      </c>
      <c r="J6" s="289" t="s">
        <v>328</v>
      </c>
    </row>
    <row r="7" spans="1:10" s="31" customFormat="1" ht="18" customHeight="1">
      <c r="B7" s="206" t="s">
        <v>393</v>
      </c>
      <c r="C7" s="207" t="s">
        <v>1</v>
      </c>
      <c r="D7" s="208" t="s">
        <v>394</v>
      </c>
      <c r="E7" s="350">
        <v>2039690</v>
      </c>
      <c r="F7" s="351">
        <v>2163625</v>
      </c>
      <c r="G7" s="351">
        <v>2266808</v>
      </c>
      <c r="H7" s="352">
        <v>2318658</v>
      </c>
      <c r="I7" s="351">
        <v>2551906</v>
      </c>
      <c r="J7" s="371">
        <v>3490182</v>
      </c>
    </row>
    <row r="8" spans="1:10" s="31" customFormat="1" ht="18" customHeight="1">
      <c r="B8" s="209" t="s">
        <v>57</v>
      </c>
      <c r="C8" s="210" t="s">
        <v>1</v>
      </c>
      <c r="D8" s="169" t="s">
        <v>395</v>
      </c>
      <c r="E8" s="53">
        <v>1535535</v>
      </c>
      <c r="F8" s="244">
        <v>1618636</v>
      </c>
      <c r="G8" s="244">
        <v>1694577</v>
      </c>
      <c r="H8" s="275">
        <v>1734083</v>
      </c>
      <c r="I8" s="244">
        <v>1875904</v>
      </c>
      <c r="J8" s="282">
        <v>2567948</v>
      </c>
    </row>
    <row r="9" spans="1:10" s="31" customFormat="1" ht="18" customHeight="1">
      <c r="B9" s="209" t="s">
        <v>396</v>
      </c>
      <c r="C9" s="210" t="s">
        <v>1</v>
      </c>
      <c r="D9" s="169" t="s">
        <v>397</v>
      </c>
      <c r="E9" s="53">
        <v>504155</v>
      </c>
      <c r="F9" s="244">
        <v>544988</v>
      </c>
      <c r="G9" s="244">
        <v>572231</v>
      </c>
      <c r="H9" s="275">
        <v>584575</v>
      </c>
      <c r="I9" s="244">
        <v>676002</v>
      </c>
      <c r="J9" s="282">
        <v>922234</v>
      </c>
    </row>
    <row r="10" spans="1:10" s="31" customFormat="1" ht="18" customHeight="1">
      <c r="B10" s="209" t="s">
        <v>398</v>
      </c>
      <c r="C10" s="210" t="s">
        <v>1</v>
      </c>
      <c r="D10" s="169" t="s">
        <v>399</v>
      </c>
      <c r="E10" s="53">
        <v>381035</v>
      </c>
      <c r="F10" s="244">
        <v>397272</v>
      </c>
      <c r="G10" s="244">
        <v>441294</v>
      </c>
      <c r="H10" s="275">
        <v>445402</v>
      </c>
      <c r="I10" s="244">
        <v>463411</v>
      </c>
      <c r="J10" s="282">
        <v>663124</v>
      </c>
    </row>
    <row r="11" spans="1:10" s="31" customFormat="1" ht="18" customHeight="1">
      <c r="B11" s="211" t="s">
        <v>400</v>
      </c>
      <c r="C11" s="210" t="s">
        <v>1</v>
      </c>
      <c r="D11" s="169" t="s">
        <v>413</v>
      </c>
      <c r="E11" s="53" t="s">
        <v>436</v>
      </c>
      <c r="F11" s="244" t="s">
        <v>77</v>
      </c>
      <c r="G11" s="244" t="s">
        <v>77</v>
      </c>
      <c r="H11" s="275" t="s">
        <v>77</v>
      </c>
      <c r="I11" s="244">
        <v>247839</v>
      </c>
      <c r="J11" s="282">
        <v>348610</v>
      </c>
    </row>
    <row r="12" spans="1:10" s="31" customFormat="1" ht="18" customHeight="1">
      <c r="B12" s="211" t="s">
        <v>401</v>
      </c>
      <c r="C12" s="210" t="s">
        <v>1</v>
      </c>
      <c r="D12" s="169" t="s">
        <v>415</v>
      </c>
      <c r="E12" s="53" t="s">
        <v>77</v>
      </c>
      <c r="F12" s="244" t="s">
        <v>77</v>
      </c>
      <c r="G12" s="244" t="s">
        <v>77</v>
      </c>
      <c r="H12" s="275" t="s">
        <v>77</v>
      </c>
      <c r="I12" s="244">
        <v>88314</v>
      </c>
      <c r="J12" s="282">
        <v>136336</v>
      </c>
    </row>
    <row r="13" spans="1:10" s="31" customFormat="1" ht="18" customHeight="1">
      <c r="B13" s="211" t="s">
        <v>402</v>
      </c>
      <c r="C13" s="210" t="s">
        <v>1</v>
      </c>
      <c r="D13" s="169" t="s">
        <v>417</v>
      </c>
      <c r="E13" s="53" t="s">
        <v>77</v>
      </c>
      <c r="F13" s="244" t="s">
        <v>77</v>
      </c>
      <c r="G13" s="244" t="s">
        <v>77</v>
      </c>
      <c r="H13" s="275" t="s">
        <v>77</v>
      </c>
      <c r="I13" s="244">
        <v>127259</v>
      </c>
      <c r="J13" s="282">
        <v>178178</v>
      </c>
    </row>
    <row r="14" spans="1:10" s="31" customFormat="1" ht="18" customHeight="1">
      <c r="B14" s="211" t="s">
        <v>403</v>
      </c>
      <c r="C14" s="210" t="s">
        <v>1</v>
      </c>
      <c r="D14" s="169" t="s">
        <v>418</v>
      </c>
      <c r="E14" s="53">
        <v>14595</v>
      </c>
      <c r="F14" s="244">
        <v>15094</v>
      </c>
      <c r="G14" s="244">
        <v>21793</v>
      </c>
      <c r="H14" s="275">
        <v>22739</v>
      </c>
      <c r="I14" s="244">
        <v>19707</v>
      </c>
      <c r="J14" s="282">
        <v>24937</v>
      </c>
    </row>
    <row r="15" spans="1:10" s="31" customFormat="1" ht="18" customHeight="1">
      <c r="B15" s="209" t="s">
        <v>96</v>
      </c>
      <c r="C15" s="210" t="s">
        <v>1</v>
      </c>
      <c r="D15" s="169" t="s">
        <v>95</v>
      </c>
      <c r="E15" s="53">
        <v>123120</v>
      </c>
      <c r="F15" s="244">
        <v>147716</v>
      </c>
      <c r="G15" s="244">
        <v>130937</v>
      </c>
      <c r="H15" s="275">
        <v>139173</v>
      </c>
      <c r="I15" s="244">
        <v>212590</v>
      </c>
      <c r="J15" s="282">
        <v>259110</v>
      </c>
    </row>
    <row r="16" spans="1:10" s="31" customFormat="1" ht="18" customHeight="1">
      <c r="B16" s="209" t="s">
        <v>175</v>
      </c>
      <c r="C16" s="210" t="s">
        <v>1</v>
      </c>
      <c r="D16" s="169" t="s">
        <v>176</v>
      </c>
      <c r="E16" s="53">
        <v>5867</v>
      </c>
      <c r="F16" s="244">
        <v>6848</v>
      </c>
      <c r="G16" s="244">
        <v>6026</v>
      </c>
      <c r="H16" s="275">
        <v>6661</v>
      </c>
      <c r="I16" s="244">
        <v>9665</v>
      </c>
      <c r="J16" s="282">
        <v>16388</v>
      </c>
    </row>
    <row r="17" spans="2:10" s="31" customFormat="1" ht="18" customHeight="1">
      <c r="B17" s="209" t="s">
        <v>177</v>
      </c>
      <c r="C17" s="210" t="s">
        <v>1</v>
      </c>
      <c r="D17" s="169" t="s">
        <v>178</v>
      </c>
      <c r="E17" s="53">
        <v>7193</v>
      </c>
      <c r="F17" s="244">
        <v>7825</v>
      </c>
      <c r="G17" s="244">
        <v>17117</v>
      </c>
      <c r="H17" s="275">
        <v>9083</v>
      </c>
      <c r="I17" s="244">
        <v>6201</v>
      </c>
      <c r="J17" s="282">
        <v>33102</v>
      </c>
    </row>
    <row r="18" spans="2:10" s="31" customFormat="1" ht="18" customHeight="1">
      <c r="B18" s="209" t="s">
        <v>179</v>
      </c>
      <c r="C18" s="210" t="s">
        <v>1</v>
      </c>
      <c r="D18" s="169" t="s">
        <v>180</v>
      </c>
      <c r="E18" s="53">
        <v>909</v>
      </c>
      <c r="F18" s="244">
        <v>175</v>
      </c>
      <c r="G18" s="244">
        <v>308</v>
      </c>
      <c r="H18" s="275">
        <v>-6299</v>
      </c>
      <c r="I18" s="244">
        <v>-205</v>
      </c>
      <c r="J18" s="282">
        <v>405</v>
      </c>
    </row>
    <row r="19" spans="2:10" s="31" customFormat="1" ht="18" customHeight="1">
      <c r="B19" s="209" t="s">
        <v>241</v>
      </c>
      <c r="C19" s="210" t="s">
        <v>1</v>
      </c>
      <c r="D19" s="169" t="s">
        <v>94</v>
      </c>
      <c r="E19" s="53">
        <v>122704</v>
      </c>
      <c r="F19" s="244">
        <v>146914</v>
      </c>
      <c r="G19" s="244">
        <v>120155</v>
      </c>
      <c r="H19" s="275">
        <v>130452</v>
      </c>
      <c r="I19" s="244">
        <v>215849</v>
      </c>
      <c r="J19" s="282">
        <v>242800</v>
      </c>
    </row>
    <row r="20" spans="2:10" s="31" customFormat="1" ht="18" customHeight="1">
      <c r="B20" s="212" t="s">
        <v>181</v>
      </c>
      <c r="C20" s="210" t="s">
        <v>1</v>
      </c>
      <c r="D20" s="169" t="s">
        <v>93</v>
      </c>
      <c r="E20" s="53">
        <v>37013</v>
      </c>
      <c r="F20" s="244">
        <v>49210</v>
      </c>
      <c r="G20" s="244">
        <v>40383</v>
      </c>
      <c r="H20" s="275">
        <v>48751</v>
      </c>
      <c r="I20" s="244">
        <v>65747</v>
      </c>
      <c r="J20" s="282">
        <v>75929</v>
      </c>
    </row>
    <row r="21" spans="2:10" s="31" customFormat="1" ht="18" customHeight="1">
      <c r="B21" s="209" t="s">
        <v>242</v>
      </c>
      <c r="C21" s="210" t="s">
        <v>1</v>
      </c>
      <c r="D21" s="169" t="s">
        <v>182</v>
      </c>
      <c r="E21" s="53">
        <v>85691</v>
      </c>
      <c r="F21" s="244">
        <v>97704</v>
      </c>
      <c r="G21" s="244">
        <v>79772</v>
      </c>
      <c r="H21" s="275">
        <v>81701</v>
      </c>
      <c r="I21" s="244">
        <v>150102</v>
      </c>
      <c r="J21" s="282">
        <v>166871</v>
      </c>
    </row>
    <row r="22" spans="2:10" s="31" customFormat="1" ht="18" customHeight="1">
      <c r="B22" s="211" t="s">
        <v>183</v>
      </c>
      <c r="C22" s="210" t="s">
        <v>1</v>
      </c>
      <c r="D22" s="169" t="s">
        <v>184</v>
      </c>
      <c r="E22" s="53">
        <v>82392</v>
      </c>
      <c r="F22" s="244">
        <v>93616</v>
      </c>
      <c r="G22" s="244">
        <v>75148</v>
      </c>
      <c r="H22" s="275">
        <v>76843</v>
      </c>
      <c r="I22" s="244">
        <v>142979</v>
      </c>
      <c r="J22" s="282">
        <v>149962</v>
      </c>
    </row>
    <row r="23" spans="2:10" s="31" customFormat="1" ht="18" customHeight="1" thickBot="1">
      <c r="B23" s="213" t="s">
        <v>185</v>
      </c>
      <c r="C23" s="214" t="s">
        <v>1</v>
      </c>
      <c r="D23" s="215" t="s">
        <v>186</v>
      </c>
      <c r="E23" s="353">
        <v>3299</v>
      </c>
      <c r="F23" s="354">
        <v>4088</v>
      </c>
      <c r="G23" s="354">
        <v>4624</v>
      </c>
      <c r="H23" s="355">
        <v>4857</v>
      </c>
      <c r="I23" s="354">
        <v>7123</v>
      </c>
      <c r="J23" s="372">
        <v>16910</v>
      </c>
    </row>
    <row r="24" spans="2:10" s="31" customFormat="1" ht="14.25" customHeight="1">
      <c r="B24" s="185" t="s">
        <v>472</v>
      </c>
      <c r="C24" s="409"/>
      <c r="D24" s="409"/>
      <c r="E24" s="332"/>
      <c r="F24" s="332"/>
      <c r="G24" s="332"/>
      <c r="H24" s="332"/>
      <c r="I24" s="332"/>
      <c r="J24" s="332"/>
    </row>
    <row r="25" spans="2:10" s="31" customFormat="1" ht="14.25" customHeight="1">
      <c r="B25" s="185" t="s">
        <v>476</v>
      </c>
      <c r="C25" s="409"/>
      <c r="D25" s="409"/>
      <c r="E25" s="332"/>
      <c r="F25" s="332"/>
      <c r="G25" s="332"/>
      <c r="H25" s="332"/>
      <c r="I25" s="332"/>
      <c r="J25" s="332"/>
    </row>
    <row r="26" spans="2:10">
      <c r="B26" s="408"/>
    </row>
  </sheetData>
  <phoneticPr fontId="9"/>
  <printOptions horizontalCentered="1"/>
  <pageMargins left="0.39370078740157483" right="0.39370078740157483" top="0.39370078740157483" bottom="0.39370078740157483" header="0.19685039370078741" footer="0.19685039370078741"/>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L48"/>
  <sheetViews>
    <sheetView view="pageBreakPreview" zoomScaleNormal="100" zoomScaleSheetLayoutView="100" workbookViewId="0"/>
  </sheetViews>
  <sheetFormatPr defaultColWidth="13" defaultRowHeight="14.4"/>
  <cols>
    <col min="1" max="2" width="2" style="1" customWidth="1"/>
    <col min="3" max="3" width="3.44140625" style="1" customWidth="1"/>
    <col min="4" max="4" width="40.109375" style="1" customWidth="1"/>
    <col min="5" max="5" width="1.6640625" style="1" customWidth="1"/>
    <col min="6" max="6" width="39.44140625" style="1" customWidth="1"/>
    <col min="7" max="11" width="12" style="1" customWidth="1"/>
    <col min="12" max="16384" width="13" style="1"/>
  </cols>
  <sheetData>
    <row r="1" spans="1:12" s="11" customFormat="1" ht="19.5" customHeight="1">
      <c r="A1" s="14" t="s">
        <v>62</v>
      </c>
      <c r="B1" s="14"/>
      <c r="C1" s="13"/>
      <c r="D1" s="13"/>
      <c r="E1" s="13"/>
      <c r="F1" s="13"/>
      <c r="G1" s="21"/>
      <c r="H1" s="21"/>
      <c r="I1" s="21"/>
      <c r="J1" s="21"/>
      <c r="K1" s="21"/>
      <c r="L1" s="21"/>
    </row>
    <row r="2" spans="1:12" s="5" customFormat="1" ht="15" customHeight="1">
      <c r="A2" s="7"/>
      <c r="B2" s="7"/>
      <c r="G2" s="6"/>
    </row>
    <row r="3" spans="1:12" ht="19.2">
      <c r="A3" s="34" t="s">
        <v>104</v>
      </c>
      <c r="B3" s="34"/>
      <c r="C3" s="34"/>
      <c r="D3" s="35"/>
      <c r="E3" s="35"/>
      <c r="F3" s="35"/>
      <c r="G3" s="31"/>
      <c r="H3" s="31"/>
      <c r="I3" s="31"/>
      <c r="J3" s="31"/>
      <c r="K3" s="31"/>
      <c r="L3" s="31"/>
    </row>
    <row r="4" spans="1:12" s="5" customFormat="1" ht="9" customHeight="1">
      <c r="A4" s="34"/>
      <c r="B4" s="34"/>
      <c r="C4" s="36"/>
      <c r="D4" s="36"/>
      <c r="E4" s="36"/>
      <c r="F4" s="36"/>
      <c r="G4" s="37"/>
      <c r="H4" s="36"/>
      <c r="I4" s="36"/>
      <c r="J4" s="36"/>
      <c r="K4" s="36"/>
      <c r="L4" s="36"/>
    </row>
    <row r="5" spans="1:12" ht="19.8" thickBot="1">
      <c r="A5" s="34"/>
      <c r="B5" s="34"/>
      <c r="C5" s="31" t="s">
        <v>113</v>
      </c>
      <c r="D5" s="31"/>
      <c r="E5" s="35"/>
      <c r="F5" s="35"/>
      <c r="G5" s="31"/>
      <c r="H5" s="31"/>
      <c r="I5" s="31"/>
      <c r="J5" s="31"/>
      <c r="K5" s="31"/>
      <c r="L5" s="31"/>
    </row>
    <row r="6" spans="1:12" ht="15" customHeight="1" thickBot="1">
      <c r="A6" s="31"/>
      <c r="B6" s="31"/>
      <c r="C6" s="38"/>
      <c r="D6" s="39" t="s">
        <v>105</v>
      </c>
      <c r="E6" s="40" t="s">
        <v>1</v>
      </c>
      <c r="F6" s="41" t="s">
        <v>106</v>
      </c>
      <c r="G6" s="42" t="s">
        <v>123</v>
      </c>
      <c r="H6" s="243" t="s">
        <v>124</v>
      </c>
      <c r="I6" s="243" t="s">
        <v>274</v>
      </c>
      <c r="J6" s="273" t="s">
        <v>310</v>
      </c>
      <c r="K6" s="243" t="s">
        <v>316</v>
      </c>
      <c r="L6" s="280" t="s">
        <v>328</v>
      </c>
    </row>
    <row r="7" spans="1:12" ht="15" customHeight="1">
      <c r="A7" s="31"/>
      <c r="B7" s="31"/>
      <c r="C7" s="43" t="s">
        <v>245</v>
      </c>
      <c r="D7" s="44"/>
      <c r="E7" s="45" t="s">
        <v>1</v>
      </c>
      <c r="F7" s="46" t="s">
        <v>187</v>
      </c>
      <c r="G7" s="227">
        <v>234692</v>
      </c>
      <c r="H7" s="246">
        <v>242009</v>
      </c>
      <c r="I7" s="246">
        <v>280029</v>
      </c>
      <c r="J7" s="274">
        <v>352492</v>
      </c>
      <c r="K7" s="246">
        <v>310404</v>
      </c>
      <c r="L7" s="281">
        <v>350568</v>
      </c>
    </row>
    <row r="8" spans="1:12" ht="15" customHeight="1">
      <c r="A8" s="31"/>
      <c r="B8" s="31"/>
      <c r="C8" s="43"/>
      <c r="D8" s="47" t="s">
        <v>273</v>
      </c>
      <c r="E8" s="48" t="s">
        <v>1</v>
      </c>
      <c r="F8" s="49" t="s">
        <v>188</v>
      </c>
      <c r="G8" s="319">
        <v>85691</v>
      </c>
      <c r="H8" s="320">
        <v>97704</v>
      </c>
      <c r="I8" s="320">
        <v>79772</v>
      </c>
      <c r="J8" s="321">
        <v>81701</v>
      </c>
      <c r="K8" s="320">
        <v>150102</v>
      </c>
      <c r="L8" s="361">
        <v>166871</v>
      </c>
    </row>
    <row r="9" spans="1:12" ht="15" customHeight="1">
      <c r="A9" s="31"/>
      <c r="B9" s="31"/>
      <c r="C9" s="43"/>
      <c r="D9" s="50" t="s">
        <v>189</v>
      </c>
      <c r="E9" s="51" t="s">
        <v>1</v>
      </c>
      <c r="F9" s="52" t="s">
        <v>190</v>
      </c>
      <c r="G9" s="322">
        <v>158054</v>
      </c>
      <c r="H9" s="269">
        <v>158038</v>
      </c>
      <c r="I9" s="269">
        <v>199182</v>
      </c>
      <c r="J9" s="323">
        <v>214324</v>
      </c>
      <c r="K9" s="269">
        <v>219939</v>
      </c>
      <c r="L9" s="373">
        <v>273052</v>
      </c>
    </row>
    <row r="10" spans="1:12" ht="15" customHeight="1">
      <c r="A10" s="31"/>
      <c r="B10" s="31"/>
      <c r="C10" s="43"/>
      <c r="D10" s="50" t="s">
        <v>246</v>
      </c>
      <c r="E10" s="51" t="s">
        <v>1</v>
      </c>
      <c r="F10" s="52" t="s">
        <v>191</v>
      </c>
      <c r="G10" s="53">
        <v>-1557</v>
      </c>
      <c r="H10" s="269" t="s">
        <v>286</v>
      </c>
      <c r="I10" s="269" t="s">
        <v>279</v>
      </c>
      <c r="J10" s="323" t="s">
        <v>312</v>
      </c>
      <c r="K10" s="269" t="s">
        <v>324</v>
      </c>
      <c r="L10" s="373" t="s">
        <v>480</v>
      </c>
    </row>
    <row r="11" spans="1:12" ht="15" customHeight="1">
      <c r="A11" s="31"/>
      <c r="B11" s="31"/>
      <c r="C11" s="43"/>
      <c r="D11" s="50" t="s">
        <v>275</v>
      </c>
      <c r="E11" s="51" t="s">
        <v>1</v>
      </c>
      <c r="F11" s="52" t="s">
        <v>276</v>
      </c>
      <c r="G11" s="53" t="s">
        <v>279</v>
      </c>
      <c r="H11" s="244">
        <v>-4546</v>
      </c>
      <c r="I11" s="244">
        <v>-4859</v>
      </c>
      <c r="J11" s="275">
        <v>-4820</v>
      </c>
      <c r="K11" s="244">
        <v>-4197</v>
      </c>
      <c r="L11" s="282">
        <v>-11942</v>
      </c>
    </row>
    <row r="12" spans="1:12" ht="15" customHeight="1">
      <c r="A12" s="31"/>
      <c r="B12" s="31"/>
      <c r="C12" s="43"/>
      <c r="D12" s="50" t="s">
        <v>277</v>
      </c>
      <c r="E12" s="51" t="s">
        <v>1</v>
      </c>
      <c r="F12" s="52" t="s">
        <v>278</v>
      </c>
      <c r="G12" s="53" t="s">
        <v>77</v>
      </c>
      <c r="H12" s="244">
        <v>4756</v>
      </c>
      <c r="I12" s="244">
        <v>7733</v>
      </c>
      <c r="J12" s="275">
        <v>6380</v>
      </c>
      <c r="K12" s="244">
        <v>5685</v>
      </c>
      <c r="L12" s="282">
        <v>29495</v>
      </c>
    </row>
    <row r="13" spans="1:12" ht="15" customHeight="1">
      <c r="A13" s="31"/>
      <c r="B13" s="31"/>
      <c r="C13" s="43"/>
      <c r="D13" s="50" t="s">
        <v>192</v>
      </c>
      <c r="E13" s="51" t="s">
        <v>1</v>
      </c>
      <c r="F13" s="52" t="s">
        <v>193</v>
      </c>
      <c r="G13" s="53">
        <v>-909</v>
      </c>
      <c r="H13" s="244">
        <v>-175</v>
      </c>
      <c r="I13" s="244">
        <v>-308</v>
      </c>
      <c r="J13" s="275">
        <v>6299</v>
      </c>
      <c r="K13" s="244">
        <v>205</v>
      </c>
      <c r="L13" s="282">
        <v>-405</v>
      </c>
    </row>
    <row r="14" spans="1:12" ht="15" customHeight="1">
      <c r="A14" s="31"/>
      <c r="B14" s="31"/>
      <c r="C14" s="43"/>
      <c r="D14" s="50" t="s">
        <v>247</v>
      </c>
      <c r="E14" s="51" t="s">
        <v>1</v>
      </c>
      <c r="F14" s="52" t="s">
        <v>248</v>
      </c>
      <c r="G14" s="53">
        <v>37013</v>
      </c>
      <c r="H14" s="244">
        <v>49210</v>
      </c>
      <c r="I14" s="244">
        <v>40383</v>
      </c>
      <c r="J14" s="275">
        <v>48751</v>
      </c>
      <c r="K14" s="244">
        <v>65747</v>
      </c>
      <c r="L14" s="282">
        <v>75929</v>
      </c>
    </row>
    <row r="15" spans="1:12" ht="15" customHeight="1">
      <c r="A15" s="31"/>
      <c r="B15" s="31"/>
      <c r="C15" s="43"/>
      <c r="D15" s="50" t="s">
        <v>249</v>
      </c>
      <c r="E15" s="51" t="s">
        <v>1</v>
      </c>
      <c r="F15" s="52" t="s">
        <v>194</v>
      </c>
      <c r="G15" s="53">
        <v>-32547</v>
      </c>
      <c r="H15" s="244">
        <v>-42177</v>
      </c>
      <c r="I15" s="244">
        <v>-22481</v>
      </c>
      <c r="J15" s="275">
        <v>-22477</v>
      </c>
      <c r="K15" s="244">
        <v>-42933</v>
      </c>
      <c r="L15" s="282">
        <v>-106234</v>
      </c>
    </row>
    <row r="16" spans="1:12" ht="15" customHeight="1">
      <c r="A16" s="31"/>
      <c r="B16" s="31"/>
      <c r="C16" s="43"/>
      <c r="D16" s="50" t="s">
        <v>280</v>
      </c>
      <c r="E16" s="51" t="s">
        <v>1</v>
      </c>
      <c r="F16" s="52" t="s">
        <v>281</v>
      </c>
      <c r="G16" s="53" t="s">
        <v>286</v>
      </c>
      <c r="H16" s="244">
        <v>-1113</v>
      </c>
      <c r="I16" s="244">
        <v>6304</v>
      </c>
      <c r="J16" s="275">
        <v>-24602</v>
      </c>
      <c r="K16" s="244">
        <v>-1593</v>
      </c>
      <c r="L16" s="282">
        <v>-12459</v>
      </c>
    </row>
    <row r="17" spans="1:12" ht="15" customHeight="1">
      <c r="A17" s="31"/>
      <c r="B17" s="31"/>
      <c r="C17" s="43"/>
      <c r="D17" s="50" t="s">
        <v>250</v>
      </c>
      <c r="E17" s="51" t="s">
        <v>1</v>
      </c>
      <c r="F17" s="52" t="s">
        <v>195</v>
      </c>
      <c r="G17" s="53">
        <v>-7125</v>
      </c>
      <c r="H17" s="244">
        <v>6257</v>
      </c>
      <c r="I17" s="244">
        <v>1563</v>
      </c>
      <c r="J17" s="275">
        <v>-855</v>
      </c>
      <c r="K17" s="244">
        <v>-10780</v>
      </c>
      <c r="L17" s="282">
        <v>985</v>
      </c>
    </row>
    <row r="18" spans="1:12" ht="15" customHeight="1">
      <c r="A18" s="31"/>
      <c r="B18" s="31"/>
      <c r="C18" s="43"/>
      <c r="D18" s="50" t="s">
        <v>251</v>
      </c>
      <c r="E18" s="51" t="s">
        <v>1</v>
      </c>
      <c r="F18" s="52" t="s">
        <v>196</v>
      </c>
      <c r="G18" s="53">
        <v>43116</v>
      </c>
      <c r="H18" s="244">
        <v>25380</v>
      </c>
      <c r="I18" s="244">
        <v>4469</v>
      </c>
      <c r="J18" s="275">
        <v>50358</v>
      </c>
      <c r="K18" s="244">
        <v>27833</v>
      </c>
      <c r="L18" s="282">
        <v>45279</v>
      </c>
    </row>
    <row r="19" spans="1:12" ht="15" customHeight="1">
      <c r="A19" s="31"/>
      <c r="B19" s="31"/>
      <c r="C19" s="43"/>
      <c r="D19" s="50" t="s">
        <v>282</v>
      </c>
      <c r="E19" s="51" t="s">
        <v>1</v>
      </c>
      <c r="F19" s="52" t="s">
        <v>283</v>
      </c>
      <c r="G19" s="53" t="s">
        <v>286</v>
      </c>
      <c r="H19" s="244">
        <v>7385</v>
      </c>
      <c r="I19" s="244">
        <v>31590</v>
      </c>
      <c r="J19" s="275">
        <v>11018</v>
      </c>
      <c r="K19" s="244">
        <v>920</v>
      </c>
      <c r="L19" s="282">
        <v>11129</v>
      </c>
    </row>
    <row r="20" spans="1:12" ht="15" customHeight="1">
      <c r="A20" s="31"/>
      <c r="B20" s="31"/>
      <c r="C20" s="43"/>
      <c r="D20" s="50" t="s">
        <v>252</v>
      </c>
      <c r="E20" s="51" t="s">
        <v>1</v>
      </c>
      <c r="F20" s="52" t="s">
        <v>197</v>
      </c>
      <c r="G20" s="322">
        <v>1911</v>
      </c>
      <c r="H20" s="269">
        <v>4205</v>
      </c>
      <c r="I20" s="269">
        <v>-6490</v>
      </c>
      <c r="J20" s="275">
        <v>-2574</v>
      </c>
      <c r="K20" s="244">
        <v>1512</v>
      </c>
      <c r="L20" s="282">
        <v>7061</v>
      </c>
    </row>
    <row r="21" spans="1:12" ht="15" customHeight="1">
      <c r="A21" s="31"/>
      <c r="B21" s="31"/>
      <c r="C21" s="43"/>
      <c r="D21" s="50" t="s">
        <v>83</v>
      </c>
      <c r="E21" s="51" t="s">
        <v>1</v>
      </c>
      <c r="F21" s="54" t="s">
        <v>253</v>
      </c>
      <c r="G21" s="228">
        <v>13904</v>
      </c>
      <c r="H21" s="247">
        <v>-8505</v>
      </c>
      <c r="I21" s="247">
        <v>5378</v>
      </c>
      <c r="J21" s="276">
        <v>25723</v>
      </c>
      <c r="K21" s="247">
        <v>-17695</v>
      </c>
      <c r="L21" s="283">
        <v>-2507</v>
      </c>
    </row>
    <row r="22" spans="1:12" ht="15" customHeight="1">
      <c r="A22" s="31"/>
      <c r="B22" s="31"/>
      <c r="C22" s="43"/>
      <c r="D22" s="55" t="s">
        <v>103</v>
      </c>
      <c r="E22" s="56" t="s">
        <v>1</v>
      </c>
      <c r="F22" s="57" t="s">
        <v>198</v>
      </c>
      <c r="G22" s="229">
        <v>297549</v>
      </c>
      <c r="H22" s="248">
        <v>296420</v>
      </c>
      <c r="I22" s="248">
        <v>342235</v>
      </c>
      <c r="J22" s="277">
        <v>389225</v>
      </c>
      <c r="K22" s="248">
        <v>394746</v>
      </c>
      <c r="L22" s="284">
        <v>476255</v>
      </c>
    </row>
    <row r="23" spans="1:12" ht="15" customHeight="1">
      <c r="A23" s="31"/>
      <c r="B23" s="31"/>
      <c r="C23" s="43"/>
      <c r="D23" s="58" t="s">
        <v>271</v>
      </c>
      <c r="E23" s="59" t="s">
        <v>1</v>
      </c>
      <c r="F23" s="60" t="s">
        <v>199</v>
      </c>
      <c r="G23" s="235">
        <v>4263</v>
      </c>
      <c r="H23" s="267">
        <v>4992</v>
      </c>
      <c r="I23" s="267">
        <v>4051</v>
      </c>
      <c r="J23" s="316">
        <v>3931</v>
      </c>
      <c r="K23" s="267">
        <v>4214</v>
      </c>
      <c r="L23" s="367">
        <v>11957</v>
      </c>
    </row>
    <row r="24" spans="1:12" ht="15" customHeight="1">
      <c r="A24" s="31"/>
      <c r="B24" s="31"/>
      <c r="C24" s="43"/>
      <c r="D24" s="50" t="s">
        <v>200</v>
      </c>
      <c r="E24" s="51" t="s">
        <v>1</v>
      </c>
      <c r="F24" s="52" t="s">
        <v>201</v>
      </c>
      <c r="G24" s="234">
        <v>-4555</v>
      </c>
      <c r="H24" s="248">
        <v>-4193</v>
      </c>
      <c r="I24" s="248">
        <v>-7057</v>
      </c>
      <c r="J24" s="277">
        <v>-5752</v>
      </c>
      <c r="K24" s="248">
        <v>-5169</v>
      </c>
      <c r="L24" s="284">
        <v>-28967</v>
      </c>
    </row>
    <row r="25" spans="1:12" ht="15" customHeight="1">
      <c r="A25" s="31"/>
      <c r="B25" s="31"/>
      <c r="C25" s="61"/>
      <c r="D25" s="62" t="s">
        <v>313</v>
      </c>
      <c r="E25" s="63" t="s">
        <v>1</v>
      </c>
      <c r="F25" s="64" t="s">
        <v>314</v>
      </c>
      <c r="G25" s="228">
        <v>-62565</v>
      </c>
      <c r="H25" s="247">
        <v>-55209</v>
      </c>
      <c r="I25" s="247">
        <v>-59200</v>
      </c>
      <c r="J25" s="276">
        <v>-34911</v>
      </c>
      <c r="K25" s="247">
        <v>-83387</v>
      </c>
      <c r="L25" s="283">
        <v>-108676</v>
      </c>
    </row>
    <row r="26" spans="1:12" ht="15" customHeight="1">
      <c r="A26" s="31"/>
      <c r="B26" s="31"/>
      <c r="C26" s="43" t="s">
        <v>255</v>
      </c>
      <c r="D26" s="65"/>
      <c r="E26" s="66" t="s">
        <v>1</v>
      </c>
      <c r="F26" s="67" t="s">
        <v>202</v>
      </c>
      <c r="G26" s="230">
        <v>-203998</v>
      </c>
      <c r="H26" s="249">
        <v>-186879</v>
      </c>
      <c r="I26" s="249">
        <v>-257240</v>
      </c>
      <c r="J26" s="278">
        <v>-173893</v>
      </c>
      <c r="K26" s="249">
        <v>-196487</v>
      </c>
      <c r="L26" s="285">
        <v>-322281</v>
      </c>
    </row>
    <row r="27" spans="1:12" ht="15" customHeight="1">
      <c r="A27" s="31"/>
      <c r="B27" s="31"/>
      <c r="C27" s="43"/>
      <c r="D27" s="47" t="s">
        <v>203</v>
      </c>
      <c r="E27" s="48" t="s">
        <v>1</v>
      </c>
      <c r="F27" s="49" t="s">
        <v>204</v>
      </c>
      <c r="G27" s="229">
        <v>-199142</v>
      </c>
      <c r="H27" s="248">
        <v>-179986</v>
      </c>
      <c r="I27" s="248">
        <v>-191294</v>
      </c>
      <c r="J27" s="277">
        <v>-163114</v>
      </c>
      <c r="K27" s="248">
        <v>-174994</v>
      </c>
      <c r="L27" s="284">
        <v>-366761</v>
      </c>
    </row>
    <row r="28" spans="1:12" ht="15" customHeight="1">
      <c r="A28" s="31"/>
      <c r="B28" s="31"/>
      <c r="C28" s="43"/>
      <c r="D28" s="58" t="s">
        <v>205</v>
      </c>
      <c r="E28" s="59" t="s">
        <v>1</v>
      </c>
      <c r="F28" s="60" t="s">
        <v>256</v>
      </c>
      <c r="G28" s="53">
        <v>-21892</v>
      </c>
      <c r="H28" s="244">
        <v>-20122</v>
      </c>
      <c r="I28" s="244">
        <v>-20849</v>
      </c>
      <c r="J28" s="275">
        <v>-20425</v>
      </c>
      <c r="K28" s="244">
        <v>-83521</v>
      </c>
      <c r="L28" s="282">
        <v>-49178</v>
      </c>
    </row>
    <row r="29" spans="1:12" ht="15" customHeight="1">
      <c r="A29" s="31"/>
      <c r="B29" s="31"/>
      <c r="C29" s="43"/>
      <c r="D29" s="50" t="s">
        <v>257</v>
      </c>
      <c r="E29" s="51" t="s">
        <v>1</v>
      </c>
      <c r="F29" s="52" t="s">
        <v>206</v>
      </c>
      <c r="G29" s="53">
        <v>24113</v>
      </c>
      <c r="H29" s="244">
        <v>23130</v>
      </c>
      <c r="I29" s="244">
        <v>21052</v>
      </c>
      <c r="J29" s="275">
        <v>19290</v>
      </c>
      <c r="K29" s="244">
        <v>113258</v>
      </c>
      <c r="L29" s="282">
        <v>87732</v>
      </c>
    </row>
    <row r="30" spans="1:12" ht="15" customHeight="1">
      <c r="A30" s="31"/>
      <c r="B30" s="31"/>
      <c r="C30" s="43"/>
      <c r="D30" s="50" t="s">
        <v>207</v>
      </c>
      <c r="E30" s="51" t="s">
        <v>1</v>
      </c>
      <c r="F30" s="52" t="s">
        <v>208</v>
      </c>
      <c r="G30" s="53">
        <v>-4832</v>
      </c>
      <c r="H30" s="244">
        <v>-9257</v>
      </c>
      <c r="I30" s="244">
        <v>-65965</v>
      </c>
      <c r="J30" s="275">
        <v>-18296</v>
      </c>
      <c r="K30" s="244">
        <v>-59132</v>
      </c>
      <c r="L30" s="282">
        <v>-7968</v>
      </c>
    </row>
    <row r="31" spans="1:12" ht="15" customHeight="1">
      <c r="A31" s="31"/>
      <c r="B31" s="31"/>
      <c r="C31" s="43"/>
      <c r="D31" s="317" t="s">
        <v>320</v>
      </c>
      <c r="E31" s="318" t="s">
        <v>1</v>
      </c>
      <c r="F31" s="54" t="s">
        <v>321</v>
      </c>
      <c r="G31" s="231" t="s">
        <v>322</v>
      </c>
      <c r="H31" s="250" t="s">
        <v>77</v>
      </c>
      <c r="I31" s="250" t="s">
        <v>77</v>
      </c>
      <c r="J31" s="252" t="s">
        <v>77</v>
      </c>
      <c r="K31" s="250">
        <v>5826</v>
      </c>
      <c r="L31" s="286">
        <v>1938</v>
      </c>
    </row>
    <row r="32" spans="1:12" ht="15" customHeight="1">
      <c r="A32" s="31"/>
      <c r="B32" s="31"/>
      <c r="C32" s="61"/>
      <c r="D32" s="62" t="s">
        <v>83</v>
      </c>
      <c r="E32" s="63" t="s">
        <v>1</v>
      </c>
      <c r="F32" s="64" t="s">
        <v>253</v>
      </c>
      <c r="G32" s="231">
        <v>-2245</v>
      </c>
      <c r="H32" s="250">
        <v>-645</v>
      </c>
      <c r="I32" s="250">
        <v>-184</v>
      </c>
      <c r="J32" s="252">
        <v>8652</v>
      </c>
      <c r="K32" s="250">
        <v>2076</v>
      </c>
      <c r="L32" s="286">
        <v>11955</v>
      </c>
    </row>
    <row r="33" spans="1:12" ht="15" customHeight="1">
      <c r="A33" s="31"/>
      <c r="B33" s="31"/>
      <c r="C33" s="43" t="s">
        <v>258</v>
      </c>
      <c r="D33" s="65"/>
      <c r="E33" s="66" t="s">
        <v>1</v>
      </c>
      <c r="F33" s="67" t="s">
        <v>209</v>
      </c>
      <c r="G33" s="232">
        <v>-90855</v>
      </c>
      <c r="H33" s="249">
        <v>5451</v>
      </c>
      <c r="I33" s="249">
        <v>-66081</v>
      </c>
      <c r="J33" s="278">
        <v>-101618</v>
      </c>
      <c r="K33" s="249">
        <v>-166513</v>
      </c>
      <c r="L33" s="285">
        <v>135659</v>
      </c>
    </row>
    <row r="34" spans="1:12" ht="15" customHeight="1">
      <c r="A34" s="31"/>
      <c r="B34" s="31"/>
      <c r="C34" s="43"/>
      <c r="D34" s="47" t="s">
        <v>259</v>
      </c>
      <c r="E34" s="48" t="s">
        <v>1</v>
      </c>
      <c r="F34" s="49" t="s">
        <v>260</v>
      </c>
      <c r="G34" s="229">
        <v>-169620</v>
      </c>
      <c r="H34" s="248">
        <v>27674</v>
      </c>
      <c r="I34" s="248">
        <v>-500</v>
      </c>
      <c r="J34" s="277">
        <v>-32219</v>
      </c>
      <c r="K34" s="248">
        <v>-28773</v>
      </c>
      <c r="L34" s="284">
        <v>-37953</v>
      </c>
    </row>
    <row r="35" spans="1:12" ht="15" customHeight="1">
      <c r="A35" s="31"/>
      <c r="B35" s="31"/>
      <c r="C35" s="43"/>
      <c r="D35" s="50" t="s">
        <v>210</v>
      </c>
      <c r="E35" s="51" t="s">
        <v>1</v>
      </c>
      <c r="F35" s="52" t="s">
        <v>261</v>
      </c>
      <c r="G35" s="53">
        <v>187618</v>
      </c>
      <c r="H35" s="244">
        <v>40058</v>
      </c>
      <c r="I35" s="244">
        <v>83466</v>
      </c>
      <c r="J35" s="275">
        <v>92363</v>
      </c>
      <c r="K35" s="244">
        <v>170</v>
      </c>
      <c r="L35" s="282">
        <v>386115</v>
      </c>
    </row>
    <row r="36" spans="1:12" ht="15" customHeight="1">
      <c r="A36" s="31"/>
      <c r="B36" s="31"/>
      <c r="C36" s="43"/>
      <c r="D36" s="50" t="s">
        <v>211</v>
      </c>
      <c r="E36" s="51" t="s">
        <v>1</v>
      </c>
      <c r="F36" s="52" t="s">
        <v>212</v>
      </c>
      <c r="G36" s="231">
        <v>-103689</v>
      </c>
      <c r="H36" s="250">
        <v>-50967</v>
      </c>
      <c r="I36" s="250">
        <v>-61686</v>
      </c>
      <c r="J36" s="252">
        <v>-89030</v>
      </c>
      <c r="K36" s="250">
        <v>-62613</v>
      </c>
      <c r="L36" s="286">
        <v>-106235</v>
      </c>
    </row>
    <row r="37" spans="1:12" ht="15" customHeight="1">
      <c r="A37" s="31"/>
      <c r="B37" s="31"/>
      <c r="C37" s="43"/>
      <c r="D37" s="50" t="s">
        <v>284</v>
      </c>
      <c r="E37" s="51" t="s">
        <v>1</v>
      </c>
      <c r="F37" s="52" t="s">
        <v>285</v>
      </c>
      <c r="G37" s="252" t="s">
        <v>286</v>
      </c>
      <c r="H37" s="250" t="s">
        <v>286</v>
      </c>
      <c r="I37" s="250">
        <v>-35702</v>
      </c>
      <c r="J37" s="252">
        <v>-43182</v>
      </c>
      <c r="K37" s="250">
        <v>-43821</v>
      </c>
      <c r="L37" s="286">
        <v>-58765</v>
      </c>
    </row>
    <row r="38" spans="1:12" ht="15" customHeight="1">
      <c r="A38" s="31"/>
      <c r="B38" s="31"/>
      <c r="C38" s="43"/>
      <c r="D38" s="50" t="s">
        <v>213</v>
      </c>
      <c r="E38" s="51" t="s">
        <v>1</v>
      </c>
      <c r="F38" s="52" t="s">
        <v>214</v>
      </c>
      <c r="G38" s="218">
        <v>-114</v>
      </c>
      <c r="H38" s="244">
        <v>-1312</v>
      </c>
      <c r="I38" s="244">
        <v>-2432</v>
      </c>
      <c r="J38" s="275">
        <v>-2069</v>
      </c>
      <c r="K38" s="244">
        <v>-3576</v>
      </c>
      <c r="L38" s="282">
        <v>-4843</v>
      </c>
    </row>
    <row r="39" spans="1:12" ht="15" customHeight="1">
      <c r="A39" s="31"/>
      <c r="B39" s="31"/>
      <c r="C39" s="43"/>
      <c r="D39" s="50" t="s">
        <v>215</v>
      </c>
      <c r="E39" s="51" t="s">
        <v>1</v>
      </c>
      <c r="F39" s="52" t="s">
        <v>262</v>
      </c>
      <c r="G39" s="229" t="s">
        <v>77</v>
      </c>
      <c r="H39" s="248">
        <v>11799</v>
      </c>
      <c r="I39" s="248" t="s">
        <v>77</v>
      </c>
      <c r="J39" s="277" t="s">
        <v>77</v>
      </c>
      <c r="K39" s="248" t="s">
        <v>324</v>
      </c>
      <c r="L39" s="284" t="s">
        <v>480</v>
      </c>
    </row>
    <row r="40" spans="1:12" ht="15" customHeight="1">
      <c r="A40" s="31"/>
      <c r="B40" s="31"/>
      <c r="C40" s="43"/>
      <c r="D40" s="50" t="s">
        <v>102</v>
      </c>
      <c r="E40" s="51" t="s">
        <v>1</v>
      </c>
      <c r="F40" s="60" t="s">
        <v>263</v>
      </c>
      <c r="G40" s="53">
        <v>-21739</v>
      </c>
      <c r="H40" s="244">
        <v>-22438</v>
      </c>
      <c r="I40" s="244">
        <v>-24549</v>
      </c>
      <c r="J40" s="275">
        <v>-25241</v>
      </c>
      <c r="K40" s="244">
        <v>-25944</v>
      </c>
      <c r="L40" s="282">
        <v>-22872</v>
      </c>
    </row>
    <row r="41" spans="1:12" ht="15" customHeight="1">
      <c r="A41" s="31"/>
      <c r="B41" s="31"/>
      <c r="C41" s="43"/>
      <c r="D41" s="50" t="s">
        <v>264</v>
      </c>
      <c r="E41" s="51" t="s">
        <v>1</v>
      </c>
      <c r="F41" s="60" t="s">
        <v>265</v>
      </c>
      <c r="G41" s="53">
        <v>20000</v>
      </c>
      <c r="H41" s="244">
        <v>4000</v>
      </c>
      <c r="I41" s="244">
        <v>-24000</v>
      </c>
      <c r="J41" s="275" t="s">
        <v>312</v>
      </c>
      <c r="K41" s="244" t="s">
        <v>324</v>
      </c>
      <c r="L41" s="282" t="s">
        <v>480</v>
      </c>
    </row>
    <row r="42" spans="1:12" ht="15" customHeight="1">
      <c r="A42" s="31"/>
      <c r="B42" s="31"/>
      <c r="C42" s="43"/>
      <c r="D42" s="50" t="s">
        <v>216</v>
      </c>
      <c r="E42" s="51" t="s">
        <v>1</v>
      </c>
      <c r="F42" s="52" t="s">
        <v>266</v>
      </c>
      <c r="G42" s="53">
        <v>-773</v>
      </c>
      <c r="H42" s="244">
        <v>-751</v>
      </c>
      <c r="I42" s="244">
        <v>-1178</v>
      </c>
      <c r="J42" s="275">
        <v>-2257</v>
      </c>
      <c r="K42" s="244">
        <v>-1923</v>
      </c>
      <c r="L42" s="282">
        <v>-19513</v>
      </c>
    </row>
    <row r="43" spans="1:12" ht="15" customHeight="1">
      <c r="A43" s="31"/>
      <c r="B43" s="31"/>
      <c r="C43" s="43"/>
      <c r="D43" s="50" t="s">
        <v>325</v>
      </c>
      <c r="E43" s="51" t="s">
        <v>1</v>
      </c>
      <c r="F43" s="52" t="s">
        <v>326</v>
      </c>
      <c r="G43" s="53">
        <v>-1</v>
      </c>
      <c r="H43" s="244" t="s">
        <v>286</v>
      </c>
      <c r="I43" s="244" t="s">
        <v>279</v>
      </c>
      <c r="J43" s="275" t="s">
        <v>77</v>
      </c>
      <c r="K43" s="244" t="s">
        <v>324</v>
      </c>
      <c r="L43" s="282" t="s">
        <v>480</v>
      </c>
    </row>
    <row r="44" spans="1:12" ht="15" customHeight="1">
      <c r="A44" s="31"/>
      <c r="B44" s="31"/>
      <c r="C44" s="43"/>
      <c r="D44" s="50" t="s">
        <v>82</v>
      </c>
      <c r="E44" s="51" t="s">
        <v>1</v>
      </c>
      <c r="F44" s="52" t="s">
        <v>253</v>
      </c>
      <c r="G44" s="228">
        <v>-2536</v>
      </c>
      <c r="H44" s="247">
        <v>-2612</v>
      </c>
      <c r="I44" s="247">
        <v>501</v>
      </c>
      <c r="J44" s="276">
        <v>17</v>
      </c>
      <c r="K44" s="247">
        <v>-34</v>
      </c>
      <c r="L44" s="283">
        <v>-275</v>
      </c>
    </row>
    <row r="45" spans="1:12" ht="15" customHeight="1">
      <c r="A45" s="31"/>
      <c r="B45" s="31"/>
      <c r="C45" s="459" t="s">
        <v>267</v>
      </c>
      <c r="D45" s="460"/>
      <c r="E45" s="56" t="s">
        <v>1</v>
      </c>
      <c r="F45" s="57" t="s">
        <v>268</v>
      </c>
      <c r="G45" s="230">
        <v>-60161</v>
      </c>
      <c r="H45" s="249">
        <v>60581</v>
      </c>
      <c r="I45" s="249">
        <v>-43292</v>
      </c>
      <c r="J45" s="278">
        <v>76980</v>
      </c>
      <c r="K45" s="249">
        <v>-52596</v>
      </c>
      <c r="L45" s="285">
        <v>163946</v>
      </c>
    </row>
    <row r="46" spans="1:12" ht="15" customHeight="1">
      <c r="A46" s="31"/>
      <c r="B46" s="31"/>
      <c r="C46" s="459" t="s">
        <v>269</v>
      </c>
      <c r="D46" s="460"/>
      <c r="E46" s="56" t="s">
        <v>1</v>
      </c>
      <c r="F46" s="57" t="s">
        <v>217</v>
      </c>
      <c r="G46" s="230">
        <v>253984</v>
      </c>
      <c r="H46" s="249">
        <v>190070</v>
      </c>
      <c r="I46" s="249">
        <v>251309</v>
      </c>
      <c r="J46" s="278">
        <v>205356</v>
      </c>
      <c r="K46" s="249">
        <v>287058</v>
      </c>
      <c r="L46" s="285">
        <v>246941</v>
      </c>
    </row>
    <row r="47" spans="1:12" ht="15" customHeight="1">
      <c r="A47" s="31"/>
      <c r="B47" s="31"/>
      <c r="C47" s="459" t="s">
        <v>270</v>
      </c>
      <c r="D47" s="460"/>
      <c r="E47" s="56" t="s">
        <v>1</v>
      </c>
      <c r="F47" s="57" t="s">
        <v>218</v>
      </c>
      <c r="G47" s="230">
        <v>-3753</v>
      </c>
      <c r="H47" s="249">
        <v>658</v>
      </c>
      <c r="I47" s="249">
        <v>-2661</v>
      </c>
      <c r="J47" s="278">
        <v>4721</v>
      </c>
      <c r="K47" s="249">
        <v>12479</v>
      </c>
      <c r="L47" s="285">
        <v>4473</v>
      </c>
    </row>
    <row r="48" spans="1:12" ht="15" customHeight="1" thickBot="1">
      <c r="A48" s="31"/>
      <c r="B48" s="31"/>
      <c r="C48" s="461" t="s">
        <v>272</v>
      </c>
      <c r="D48" s="462"/>
      <c r="E48" s="68" t="s">
        <v>1</v>
      </c>
      <c r="F48" s="69" t="s">
        <v>219</v>
      </c>
      <c r="G48" s="233">
        <v>190070</v>
      </c>
      <c r="H48" s="251">
        <v>251309</v>
      </c>
      <c r="I48" s="251">
        <v>205356</v>
      </c>
      <c r="J48" s="279">
        <v>287058</v>
      </c>
      <c r="K48" s="251">
        <v>246941</v>
      </c>
      <c r="L48" s="287">
        <v>415359</v>
      </c>
    </row>
  </sheetData>
  <mergeCells count="4">
    <mergeCell ref="C45:D45"/>
    <mergeCell ref="C46:D46"/>
    <mergeCell ref="C47:D47"/>
    <mergeCell ref="C48:D48"/>
  </mergeCells>
  <phoneticPr fontId="9"/>
  <printOptions horizontalCentered="1"/>
  <pageMargins left="0.39370078740157483" right="0.39370078740157483" top="0.39370078740157483" bottom="0.39370078740157483" header="0.19685039370078741" footer="0.19685039370078741"/>
  <pageSetup paperSize="9" scale="7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5"/>
  <sheetViews>
    <sheetView view="pageBreakPreview" zoomScaleNormal="100" zoomScaleSheetLayoutView="100" workbookViewId="0"/>
  </sheetViews>
  <sheetFormatPr defaultRowHeight="13.2"/>
  <cols>
    <col min="2" max="2" width="11.88671875" customWidth="1"/>
    <col min="3" max="8" width="13.44140625" customWidth="1"/>
  </cols>
  <sheetData>
    <row r="1" spans="1:10" ht="13.8">
      <c r="A1" s="131" t="s">
        <v>110</v>
      </c>
      <c r="C1" s="129"/>
      <c r="D1" s="129"/>
      <c r="E1" s="129"/>
      <c r="F1" s="129"/>
      <c r="G1" s="129"/>
      <c r="H1" s="129"/>
      <c r="I1" s="129"/>
      <c r="J1" s="129"/>
    </row>
    <row r="2" spans="1:10" ht="14.4" thickBot="1">
      <c r="A2" s="129" t="s">
        <v>309</v>
      </c>
      <c r="C2" s="129"/>
      <c r="D2" s="129"/>
      <c r="E2" s="129"/>
      <c r="F2" s="129"/>
      <c r="G2" s="129"/>
      <c r="H2" s="129"/>
      <c r="I2" s="129"/>
      <c r="J2" s="129"/>
    </row>
    <row r="3" spans="1:10" ht="18" thickBot="1">
      <c r="A3" s="133" t="s">
        <v>116</v>
      </c>
      <c r="B3" s="130">
        <v>135.44999999999999</v>
      </c>
      <c r="J3" s="129"/>
    </row>
    <row r="4" spans="1:10" ht="13.8">
      <c r="A4" s="134" t="s">
        <v>115</v>
      </c>
      <c r="B4" s="135" t="s">
        <v>114</v>
      </c>
      <c r="C4" s="129"/>
      <c r="J4" s="129"/>
    </row>
    <row r="5" spans="1:10" ht="13.8">
      <c r="A5" s="134"/>
      <c r="B5" s="134"/>
      <c r="C5" s="129"/>
      <c r="J5" s="129"/>
    </row>
    <row r="6" spans="1:10" ht="13.8">
      <c r="A6" s="129"/>
      <c r="B6" s="129"/>
      <c r="C6" s="129"/>
      <c r="J6" s="129"/>
    </row>
    <row r="7" spans="1:10" ht="13.8">
      <c r="B7" s="129" t="s">
        <v>120</v>
      </c>
      <c r="C7" s="129"/>
      <c r="J7" s="129"/>
    </row>
    <row r="8" spans="1:10" ht="13.8">
      <c r="A8" s="129"/>
      <c r="B8" s="131" t="s">
        <v>118</v>
      </c>
      <c r="C8" s="129"/>
      <c r="J8" s="129"/>
    </row>
    <row r="9" spans="1:10" s="137" customFormat="1" ht="15" customHeight="1">
      <c r="B9" s="141" t="s">
        <v>119</v>
      </c>
    </row>
    <row r="10" spans="1:10" s="137" customFormat="1" ht="15" customHeight="1" thickBot="1">
      <c r="B10" s="136"/>
    </row>
    <row r="11" spans="1:10" ht="33" customHeight="1">
      <c r="B11" s="463"/>
      <c r="C11" s="138" t="s">
        <v>323</v>
      </c>
      <c r="D11" s="138" t="s">
        <v>329</v>
      </c>
    </row>
    <row r="12" spans="1:10" ht="13.8" thickBot="1">
      <c r="B12" s="464"/>
      <c r="C12" s="139" t="s">
        <v>117</v>
      </c>
      <c r="D12" s="139" t="s">
        <v>117</v>
      </c>
    </row>
    <row r="13" spans="1:10" ht="48" customHeight="1" thickBot="1">
      <c r="B13" s="140" t="s">
        <v>116</v>
      </c>
      <c r="C13" s="236">
        <v>112.42</v>
      </c>
      <c r="D13" s="236">
        <v>135.44999999999999</v>
      </c>
    </row>
    <row r="14" spans="1:10" ht="48" customHeight="1" thickBot="1">
      <c r="B14" s="219" t="s">
        <v>220</v>
      </c>
      <c r="C14" s="222">
        <v>130.55000000000001</v>
      </c>
      <c r="D14" s="220">
        <v>140.99</v>
      </c>
    </row>
    <row r="15" spans="1:10" ht="14.25" customHeight="1">
      <c r="D15" s="221"/>
    </row>
  </sheetData>
  <mergeCells count="1">
    <mergeCell ref="B11:B12"/>
  </mergeCells>
  <phoneticPr fontId="9"/>
  <dataValidations disablePrompts="1" count="1">
    <dataValidation type="list" allowBlank="1" showInputMessage="1" showErrorMessage="1" sqref="A3">
      <formula1>"USD,EUR"</formula1>
    </dataValidation>
  </dataValidations>
  <printOptions horizontalCentered="1"/>
  <pageMargins left="0.39370078740157483" right="0.39370078740157483" top="0.39370078740157483" bottom="0.39370078740157483" header="0.19685039370078741" footer="0.19685039370078741"/>
  <pageSetup paperSize="9" scale="8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5"/>
  <sheetViews>
    <sheetView view="pageBreakPreview" zoomScaleNormal="100" zoomScaleSheetLayoutView="100" workbookViewId="0"/>
  </sheetViews>
  <sheetFormatPr defaultColWidth="13" defaultRowHeight="14.4"/>
  <cols>
    <col min="1" max="1" width="3.88671875" style="1" customWidth="1"/>
    <col min="2" max="2" width="27.6640625" style="1" customWidth="1"/>
    <col min="3" max="3" width="1.6640625" style="1" customWidth="1"/>
    <col min="4" max="4" width="32.77734375" style="1" customWidth="1"/>
    <col min="5" max="10" width="15.6640625" style="1" customWidth="1"/>
    <col min="11" max="16384" width="13" style="1"/>
  </cols>
  <sheetData>
    <row r="1" spans="1:10" s="11" customFormat="1" ht="19.5" customHeight="1">
      <c r="A1" s="14" t="s">
        <v>112</v>
      </c>
      <c r="B1" s="13"/>
      <c r="C1" s="13"/>
      <c r="D1" s="13"/>
      <c r="E1" s="12"/>
      <c r="F1" s="12"/>
      <c r="G1" s="12"/>
      <c r="H1" s="12"/>
      <c r="I1" s="12"/>
      <c r="J1" s="12"/>
    </row>
    <row r="2" spans="1:10" s="9" customFormat="1" ht="15" customHeight="1">
      <c r="A2" s="132" t="s">
        <v>111</v>
      </c>
      <c r="C2" s="10"/>
      <c r="D2" s="10"/>
    </row>
    <row r="3" spans="1:10" ht="18" customHeight="1">
      <c r="A3" s="7" t="s">
        <v>61</v>
      </c>
      <c r="B3" s="8"/>
      <c r="C3" s="8"/>
      <c r="D3" s="8"/>
    </row>
    <row r="4" spans="1:10" s="5" customFormat="1" ht="9" customHeight="1">
      <c r="A4" s="7"/>
      <c r="E4" s="6"/>
      <c r="F4" s="6"/>
      <c r="G4" s="6"/>
    </row>
    <row r="5" spans="1:10" ht="18" customHeight="1">
      <c r="B5" s="1" t="s">
        <v>60</v>
      </c>
    </row>
    <row r="6" spans="1:10" ht="18" customHeight="1" thickBot="1">
      <c r="B6" s="31" t="str">
        <f>"（単位：百万"&amp;'為替換算(currency conversion)'!$A$3&amp;"/Unit: "&amp;'為替換算(currency conversion)'!$A$3&amp;" million）"</f>
        <v>（単位：百万USD/Unit: USD million）</v>
      </c>
    </row>
    <row r="7" spans="1:10" ht="18" customHeight="1" thickBot="1">
      <c r="B7" s="4" t="s">
        <v>21</v>
      </c>
      <c r="C7" s="3" t="s">
        <v>1</v>
      </c>
      <c r="D7" s="2" t="s">
        <v>25</v>
      </c>
      <c r="E7" s="146" t="s">
        <v>121</v>
      </c>
      <c r="F7" s="148" t="s">
        <v>122</v>
      </c>
      <c r="G7" s="148" t="s">
        <v>288</v>
      </c>
      <c r="H7" s="290" t="s">
        <v>310</v>
      </c>
      <c r="I7" s="148" t="s">
        <v>319</v>
      </c>
      <c r="J7" s="145" t="s">
        <v>330</v>
      </c>
    </row>
    <row r="8" spans="1:10" s="31" customFormat="1" ht="18" customHeight="1">
      <c r="B8" s="113" t="s">
        <v>59</v>
      </c>
      <c r="C8" s="84" t="s">
        <v>1</v>
      </c>
      <c r="D8" s="67" t="s">
        <v>58</v>
      </c>
      <c r="E8" s="114">
        <f>'主要財務データの推移(Highlights)'!E8/'為替換算(currency conversion)'!$B$3</f>
        <v>15058.619416758953</v>
      </c>
      <c r="F8" s="253">
        <f>'主要財務データの推移(Highlights)'!F8/'為替換算(currency conversion)'!$B$3</f>
        <v>15973.606496862312</v>
      </c>
      <c r="G8" s="253">
        <f>'主要財務データの推移(Highlights)'!G8/'為替換算(currency conversion)'!$B$3</f>
        <v>16735.385751199705</v>
      </c>
      <c r="H8" s="303">
        <f>'主要財務データの推移(Highlights)'!H8/'為替換算(currency conversion)'!$B$3</f>
        <v>17118.183831672206</v>
      </c>
      <c r="I8" s="253">
        <f>'主要財務データの推移(Highlights)'!I8/'為替換算(currency conversion)'!$B$3</f>
        <v>18840.206718346253</v>
      </c>
      <c r="J8" s="270">
        <f>'主要財務データの推移(Highlights)'!J8/'為替換算(currency conversion)'!$B$3</f>
        <v>25767.308970099672</v>
      </c>
    </row>
    <row r="9" spans="1:10" s="31" customFormat="1" ht="18" customHeight="1">
      <c r="B9" s="115" t="s">
        <v>56</v>
      </c>
      <c r="C9" s="81" t="s">
        <v>1</v>
      </c>
      <c r="D9" s="57" t="s">
        <v>55</v>
      </c>
      <c r="E9" s="85">
        <f>'主要財務データの推移(Highlights)'!E9/'為替換算(currency conversion)'!$B$3</f>
        <v>11336.54485049834</v>
      </c>
      <c r="F9" s="254">
        <f>'主要財務データの推移(Highlights)'!F9/'為替換算(currency conversion)'!$B$3</f>
        <v>11950.062753783684</v>
      </c>
      <c r="G9" s="254">
        <f>'主要財務データの推移(Highlights)'!G9/'為替換算(currency conversion)'!$B$3</f>
        <v>12510.719822812847</v>
      </c>
      <c r="H9" s="304">
        <f>'主要財務データの推移(Highlights)'!H9/'為替換算(currency conversion)'!$B$3</f>
        <v>12802.384643779993</v>
      </c>
      <c r="I9" s="254">
        <f>'主要財務データの推移(Highlights)'!I9/'為替換算(currency conversion)'!$B$3</f>
        <v>13849.420450350684</v>
      </c>
      <c r="J9" s="271">
        <f>'主要財務データの推移(Highlights)'!J9/'為替換算(currency conversion)'!$B$3</f>
        <v>18958.641565153193</v>
      </c>
    </row>
    <row r="10" spans="1:10" s="31" customFormat="1" ht="18" customHeight="1">
      <c r="B10" s="115" t="s">
        <v>54</v>
      </c>
      <c r="C10" s="81" t="s">
        <v>1</v>
      </c>
      <c r="D10" s="57" t="s">
        <v>53</v>
      </c>
      <c r="E10" s="85">
        <f>'主要財務データの推移(Highlights)'!E10/'為替換算(currency conversion)'!$B$3</f>
        <v>3722.0745662606132</v>
      </c>
      <c r="F10" s="254">
        <f>'主要財務データの推移(Highlights)'!F10/'為替換算(currency conversion)'!$B$3</f>
        <v>4023.5363602805469</v>
      </c>
      <c r="G10" s="254">
        <f>'主要財務データの推移(Highlights)'!G10/'為替換算(currency conversion)'!$B$3</f>
        <v>4224.6659283868594</v>
      </c>
      <c r="H10" s="304">
        <f>'主要財務データの推移(Highlights)'!H10/'為替換算(currency conversion)'!$B$3</f>
        <v>4315.7991878922112</v>
      </c>
      <c r="I10" s="254">
        <f>'主要財務データの推移(Highlights)'!I10/'為替換算(currency conversion)'!$B$3</f>
        <v>4990.7862679955706</v>
      </c>
      <c r="J10" s="271">
        <f>'主要財務データの推移(Highlights)'!J10/'為替換算(currency conversion)'!$B$3</f>
        <v>6808.6674049464755</v>
      </c>
    </row>
    <row r="11" spans="1:10" s="31" customFormat="1" ht="18" customHeight="1">
      <c r="B11" s="115" t="s">
        <v>52</v>
      </c>
      <c r="C11" s="81" t="s">
        <v>1</v>
      </c>
      <c r="D11" s="57" t="s">
        <v>51</v>
      </c>
      <c r="E11" s="85">
        <f>'主要財務データの推移(Highlights)'!E11/'為替換算(currency conversion)'!$B$3</f>
        <v>2813.1044665928389</v>
      </c>
      <c r="F11" s="254">
        <f>'主要財務データの推移(Highlights)'!F11/'為替換算(currency conversion)'!$B$3</f>
        <v>2932.9789590254709</v>
      </c>
      <c r="G11" s="254">
        <f>'主要財務データの推移(Highlights)'!G11/'為替換算(currency conversion)'!$B$3</f>
        <v>3257.9844961240315</v>
      </c>
      <c r="H11" s="304">
        <f>'主要財務データの推移(Highlights)'!H11/'為替換算(currency conversion)'!$B$3</f>
        <v>3288.3130306386124</v>
      </c>
      <c r="I11" s="254">
        <f>'主要財務データの推移(Highlights)'!I11/'為替換算(currency conversion)'!$B$3</f>
        <v>3421.2698412698414</v>
      </c>
      <c r="J11" s="271">
        <f>'主要財務データの推移(Highlights)'!J11/'為替換算(currency conversion)'!$B$3</f>
        <v>4895.7105943152455</v>
      </c>
    </row>
    <row r="12" spans="1:10" s="31" customFormat="1" ht="18" customHeight="1">
      <c r="B12" s="115" t="s">
        <v>50</v>
      </c>
      <c r="C12" s="81" t="s">
        <v>1</v>
      </c>
      <c r="D12" s="57" t="s">
        <v>49</v>
      </c>
      <c r="E12" s="85">
        <f>'主要財務データの推移(Highlights)'!E12/'為替換算(currency conversion)'!$B$3</f>
        <v>908.97009966777421</v>
      </c>
      <c r="F12" s="254">
        <f>'主要財務データの推移(Highlights)'!F12/'為替換算(currency conversion)'!$B$3</f>
        <v>1090.5574012550758</v>
      </c>
      <c r="G12" s="254">
        <f>'主要財務データの推移(Highlights)'!G12/'為替換算(currency conversion)'!$B$3</f>
        <v>966.68143226282768</v>
      </c>
      <c r="H12" s="304">
        <f>'主要財務データの推移(Highlights)'!H12/'為替換算(currency conversion)'!$B$3</f>
        <v>1027.4861572535992</v>
      </c>
      <c r="I12" s="254">
        <f>'主要財務データの推移(Highlights)'!I12/'為替換算(currency conversion)'!$B$3</f>
        <v>1569.5090439276487</v>
      </c>
      <c r="J12" s="271">
        <f>'主要財務データの推移(Highlights)'!J12/'為替換算(currency conversion)'!$B$3</f>
        <v>1912.9568106312295</v>
      </c>
    </row>
    <row r="13" spans="1:10" s="31" customFormat="1" ht="18" customHeight="1">
      <c r="B13" s="115" t="s">
        <v>134</v>
      </c>
      <c r="C13" s="81" t="s">
        <v>1</v>
      </c>
      <c r="D13" s="57" t="s">
        <v>48</v>
      </c>
      <c r="E13" s="85">
        <f>'主要財務データの推移(Highlights)'!E13/'為替換算(currency conversion)'!$B$3</f>
        <v>905.89885566629755</v>
      </c>
      <c r="F13" s="254">
        <f>'主要財務データの推移(Highlights)'!F13/'為替換算(currency conversion)'!$B$3</f>
        <v>1084.6363971945368</v>
      </c>
      <c r="G13" s="254">
        <f>'主要財務データの推移(Highlights)'!G13/'為替換算(currency conversion)'!$B$3</f>
        <v>887.08010335917322</v>
      </c>
      <c r="H13" s="304">
        <f>'主要財務データの推移(Highlights)'!H13/'為替換算(currency conversion)'!$B$3</f>
        <v>963.10077519379854</v>
      </c>
      <c r="I13" s="254">
        <f>'主要財務データの推移(Highlights)'!I13/'為替換算(currency conversion)'!$B$3</f>
        <v>1593.5695828719086</v>
      </c>
      <c r="J13" s="271">
        <f>'主要財務データの推移(Highlights)'!J13/'為替換算(currency conversion)'!$B$3</f>
        <v>1792.5433739387229</v>
      </c>
    </row>
    <row r="14" spans="1:10" s="31" customFormat="1" ht="18" customHeight="1">
      <c r="B14" s="115" t="s">
        <v>131</v>
      </c>
      <c r="C14" s="81" t="s">
        <v>1</v>
      </c>
      <c r="D14" s="57" t="s">
        <v>133</v>
      </c>
      <c r="E14" s="85">
        <f>'主要財務データの推移(Highlights)'!E14/'為替換算(currency conversion)'!$B$3</f>
        <v>608.28349944629019</v>
      </c>
      <c r="F14" s="254">
        <f>'主要財務データの推移(Highlights)'!F14/'為替換算(currency conversion)'!$B$3</f>
        <v>691.14802510151355</v>
      </c>
      <c r="G14" s="254">
        <f>'主要財務データの推移(Highlights)'!G14/'為替換算(currency conversion)'!$B$3</f>
        <v>554.80251015134741</v>
      </c>
      <c r="H14" s="304">
        <f>'主要財務データの推移(Highlights)'!H14/'為替換算(currency conversion)'!$B$3</f>
        <v>567.31635289774829</v>
      </c>
      <c r="I14" s="254">
        <f>'主要財務データの推移(Highlights)'!I14/'為替換算(currency conversion)'!$B$3</f>
        <v>1055.5850867478775</v>
      </c>
      <c r="J14" s="271">
        <f>'主要財務データの推移(Highlights)'!J14/'為替換算(currency conversion)'!$B$3</f>
        <v>1107.1391657438171</v>
      </c>
    </row>
    <row r="15" spans="1:10" s="31" customFormat="1" ht="18" customHeight="1">
      <c r="B15" s="115" t="s">
        <v>47</v>
      </c>
      <c r="C15" s="81" t="s">
        <v>1</v>
      </c>
      <c r="D15" s="57" t="s">
        <v>46</v>
      </c>
      <c r="E15" s="85">
        <f>'主要財務データの推移(Highlights)'!E15/'為替換算(currency conversion)'!$B$3</f>
        <v>14396.69988925803</v>
      </c>
      <c r="F15" s="254">
        <f>'主要財務データの推移(Highlights)'!F15/'為替換算(currency conversion)'!$B$3</f>
        <v>15327.338501291992</v>
      </c>
      <c r="G15" s="254">
        <f>'主要財務データの推移(Highlights)'!G15/'為替換算(currency conversion)'!$B$3</f>
        <v>16797.467700258399</v>
      </c>
      <c r="H15" s="304">
        <f>'主要財務データの推移(Highlights)'!H15/'為替換算(currency conversion)'!$B$3</f>
        <v>16414.322628276117</v>
      </c>
      <c r="I15" s="254">
        <f>'主要財務データの推移(Highlights)'!I15/'為替換算(currency conversion)'!$B$3</f>
        <v>17724.747139165745</v>
      </c>
      <c r="J15" s="271">
        <f>'主要財務データの推移(Highlights)'!J15/'為替換算(currency conversion)'!$B$3</f>
        <v>20122.310815799188</v>
      </c>
    </row>
    <row r="16" spans="1:10" s="31" customFormat="1" ht="18" customHeight="1">
      <c r="B16" s="115" t="s">
        <v>130</v>
      </c>
      <c r="C16" s="81" t="s">
        <v>1</v>
      </c>
      <c r="D16" s="57" t="s">
        <v>132</v>
      </c>
      <c r="E16" s="85">
        <f>'主要財務データの推移(Highlights)'!E16/'為替換算(currency conversion)'!$B$3</f>
        <v>17491.391657438169</v>
      </c>
      <c r="F16" s="254">
        <f>'主要財務データの推移(Highlights)'!F16/'為替換算(currency conversion)'!$B$3</f>
        <v>18140.184569952013</v>
      </c>
      <c r="G16" s="254">
        <f>'主要財務データの推移(Highlights)'!G16/'為替換算(currency conversion)'!$B$3</f>
        <v>19463.528977482467</v>
      </c>
      <c r="H16" s="304">
        <f>'主要財務データの推移(Highlights)'!H16/'為替換算(currency conversion)'!$B$3</f>
        <v>20192.831303063864</v>
      </c>
      <c r="I16" s="254">
        <f>'主要財務データの推移(Highlights)'!I16/'為替換算(currency conversion)'!$B$3</f>
        <v>21119.239571797712</v>
      </c>
      <c r="J16" s="271">
        <f>'主要財務データの推移(Highlights)'!J16/'為替換算(currency conversion)'!$B$3</f>
        <v>22003.617571059433</v>
      </c>
    </row>
    <row r="17" spans="1:12" s="31" customFormat="1" ht="18" customHeight="1">
      <c r="B17" s="115" t="s">
        <v>45</v>
      </c>
      <c r="C17" s="81" t="s">
        <v>1</v>
      </c>
      <c r="D17" s="57" t="s">
        <v>44</v>
      </c>
      <c r="E17" s="85">
        <f>'主要財務データの推移(Highlights)'!E17/'為替換算(currency conversion)'!$B$3</f>
        <v>1438.2724252491696</v>
      </c>
      <c r="F17" s="254">
        <f>'主要財務データの推移(Highlights)'!F17/'為替換算(currency conversion)'!$B$3</f>
        <v>1323.1007751937987</v>
      </c>
      <c r="G17" s="254">
        <f>'主要財務データの推移(Highlights)'!G17/'為替換算(currency conversion)'!$B$3</f>
        <v>1431.1037283130308</v>
      </c>
      <c r="H17" s="304">
        <f>'主要財務データの推移(Highlights)'!H17/'為替換算(currency conversion)'!$B$3</f>
        <v>1251.3990402362497</v>
      </c>
      <c r="I17" s="254">
        <f>'主要財務データの推移(Highlights)'!I17/'為替換算(currency conversion)'!$B$3</f>
        <v>1304.8800295311923</v>
      </c>
      <c r="J17" s="271">
        <f>'主要財務データの推移(Highlights)'!J17/'為替換算(currency conversion)'!$B$3</f>
        <v>2817.8737541528239</v>
      </c>
    </row>
    <row r="18" spans="1:12" s="31" customFormat="1" ht="19.8">
      <c r="B18" s="115" t="s">
        <v>43</v>
      </c>
      <c r="C18" s="116" t="s">
        <v>1</v>
      </c>
      <c r="D18" s="117" t="s">
        <v>42</v>
      </c>
      <c r="E18" s="85">
        <f>'主要財務データの推移(Highlights)'!E18/'為替換算(currency conversion)'!$B$3</f>
        <v>1189.5681063122925</v>
      </c>
      <c r="F18" s="254">
        <f>'主要財務データの推移(Highlights)'!F18/'為替換算(currency conversion)'!$B$3</f>
        <v>1186.6223698781839</v>
      </c>
      <c r="G18" s="254">
        <f>'主要財務データの推移(Highlights)'!G18/'為替換算(currency conversion)'!$B$3</f>
        <v>1209.3540051679588</v>
      </c>
      <c r="H18" s="304">
        <f>'主要財務データの推移(Highlights)'!H18/'為替換算(currency conversion)'!$B$3</f>
        <v>1316.921373200443</v>
      </c>
      <c r="I18" s="254">
        <f>'主要財務データの推移(Highlights)'!I18/'為替換算(currency conversion)'!$B$3</f>
        <v>1343.9719453672942</v>
      </c>
      <c r="J18" s="271">
        <f>'主要財務データの推移(Highlights)'!J18/'為替換算(currency conversion)'!$B$3</f>
        <v>1647.2351421188632</v>
      </c>
    </row>
    <row r="19" spans="1:12" s="31" customFormat="1" ht="18" customHeight="1">
      <c r="B19" s="115" t="s">
        <v>109</v>
      </c>
      <c r="C19" s="81" t="s">
        <v>1</v>
      </c>
      <c r="D19" s="57" t="s">
        <v>41</v>
      </c>
      <c r="E19" s="85">
        <f>'主要財務データの推移(Highlights)'!E19/'為替換算(currency conversion)'!$B$3</f>
        <v>107.75193798449614</v>
      </c>
      <c r="F19" s="254">
        <f>'主要財務データの推移(Highlights)'!F19/'為替換算(currency conversion)'!$B$3</f>
        <v>111.43595422665192</v>
      </c>
      <c r="G19" s="254">
        <f>'主要財務データの推移(Highlights)'!G19/'為替換算(currency conversion)'!$B$3</f>
        <v>160.8933185677372</v>
      </c>
      <c r="H19" s="304">
        <f>'主要財務データの推移(Highlights)'!H19/'為替換算(currency conversion)'!$B$3</f>
        <v>167.87744555186418</v>
      </c>
      <c r="I19" s="254">
        <f>'主要財務データの推移(Highlights)'!I19/'為替換算(currency conversion)'!$B$3</f>
        <v>145.49280177187154</v>
      </c>
      <c r="J19" s="271">
        <f>'主要財務データの推移(Highlights)'!J19/'為替換算(currency conversion)'!$B$3</f>
        <v>184.10483573274271</v>
      </c>
    </row>
    <row r="20" spans="1:12" s="31" customFormat="1" ht="18" customHeight="1">
      <c r="B20" s="115" t="s">
        <v>40</v>
      </c>
      <c r="C20" s="81" t="s">
        <v>1</v>
      </c>
      <c r="D20" s="57" t="s">
        <v>39</v>
      </c>
      <c r="E20" s="85">
        <f>'主要財務データの推移(Highlights)'!E20/'為替換算(currency conversion)'!$B$3</f>
        <v>226.60760428202292</v>
      </c>
      <c r="F20" s="254">
        <f>'主要財務データの推移(Highlights)'!F20/'為替換算(currency conversion)'!$B$3</f>
        <v>407.01365817644893</v>
      </c>
      <c r="G20" s="254">
        <f>'主要財務データの推移(Highlights)'!G20/'為替換算(currency conversion)'!$B$3</f>
        <v>168.24658545588778</v>
      </c>
      <c r="H20" s="304">
        <f>'主要財務データの推移(Highlights)'!H20/'為替換算(currency conversion)'!$B$3</f>
        <v>1318.560354374308</v>
      </c>
      <c r="I20" s="254">
        <f>'主要財務データの推移(Highlights)'!I20/'為替換算(currency conversion)'!$B$3</f>
        <v>841.02620893318579</v>
      </c>
      <c r="J20" s="271">
        <f>'主要財務データの推移(Highlights)'!J20/'為替換算(currency conversion)'!$B$3</f>
        <v>208.83720930232559</v>
      </c>
    </row>
    <row r="21" spans="1:12" s="31" customFormat="1" ht="18" customHeight="1" thickBot="1">
      <c r="B21" s="118" t="s">
        <v>38</v>
      </c>
      <c r="C21" s="82" t="s">
        <v>1</v>
      </c>
      <c r="D21" s="69" t="s">
        <v>38</v>
      </c>
      <c r="E21" s="119">
        <f>'主要財務データの推移(Highlights)'!E21/'為替換算(currency conversion)'!$B$3</f>
        <v>2098.5382059800668</v>
      </c>
      <c r="F21" s="255">
        <f>'主要財務データの推移(Highlights)'!F21/'為替換算(currency conversion)'!$B$3</f>
        <v>2277.1871539313402</v>
      </c>
      <c r="G21" s="255">
        <f>'主要財務データの推移(Highlights)'!G21/'為替換算(currency conversion)'!$B$3</f>
        <v>2183.1524547803619</v>
      </c>
      <c r="H21" s="305">
        <f>'主要財務データの推移(Highlights)'!H21/'為替換算(currency conversion)'!$B$3</f>
        <v>2364.3558508674791</v>
      </c>
      <c r="I21" s="255">
        <f>'主要財務データの推移(Highlights)'!I21/'為替換算(currency conversion)'!$B$3</f>
        <v>2915.1716500553712</v>
      </c>
      <c r="J21" s="272">
        <f>'主要財務データの推移(Highlights)'!J21/'為替換算(currency conversion)'!$B$3</f>
        <v>3560.1993355481732</v>
      </c>
    </row>
    <row r="22" spans="1:12" s="31" customFormat="1" ht="15" customHeight="1">
      <c r="A22" s="1"/>
      <c r="B22" s="421" t="s">
        <v>471</v>
      </c>
      <c r="C22" s="162"/>
      <c r="D22" s="428"/>
      <c r="E22" s="429"/>
      <c r="F22" s="429"/>
      <c r="G22" s="429"/>
      <c r="H22" s="429"/>
      <c r="I22" s="429"/>
      <c r="J22" s="429"/>
    </row>
    <row r="23" spans="1:12" s="31" customFormat="1" ht="15" customHeight="1">
      <c r="A23" s="1"/>
      <c r="B23" s="421" t="s">
        <v>477</v>
      </c>
      <c r="C23" s="430"/>
      <c r="D23" s="430"/>
      <c r="E23" s="430"/>
      <c r="F23" s="430"/>
      <c r="G23" s="430"/>
      <c r="H23" s="430"/>
      <c r="I23" s="430"/>
      <c r="J23" s="431"/>
      <c r="K23" s="387"/>
      <c r="L23" s="387"/>
    </row>
    <row r="24" spans="1:12" s="31" customFormat="1" ht="15" customHeight="1">
      <c r="A24" s="1"/>
      <c r="B24" s="421" t="s">
        <v>481</v>
      </c>
      <c r="C24" s="430"/>
      <c r="D24" s="430"/>
      <c r="E24" s="430"/>
      <c r="F24" s="430"/>
      <c r="G24" s="430"/>
      <c r="H24" s="430"/>
      <c r="I24" s="430"/>
      <c r="J24" s="431"/>
      <c r="K24" s="387"/>
      <c r="L24" s="387"/>
    </row>
    <row r="25" spans="1:12" s="31" customFormat="1" ht="15" customHeight="1">
      <c r="A25" s="1"/>
      <c r="B25" s="422" t="s">
        <v>470</v>
      </c>
      <c r="C25" s="1"/>
      <c r="D25" s="1"/>
      <c r="E25" s="1"/>
      <c r="F25" s="1"/>
      <c r="G25" s="1"/>
      <c r="H25" s="1"/>
      <c r="I25" s="1"/>
      <c r="J25" s="1"/>
    </row>
    <row r="26" spans="1:12" s="31" customFormat="1" ht="15" customHeight="1">
      <c r="A26" s="1"/>
      <c r="B26" s="422" t="s">
        <v>479</v>
      </c>
      <c r="C26" s="1"/>
      <c r="D26" s="1"/>
      <c r="E26" s="1"/>
      <c r="F26" s="1"/>
      <c r="G26" s="1"/>
      <c r="H26" s="1"/>
      <c r="I26" s="1"/>
      <c r="J26" s="1"/>
    </row>
    <row r="27" spans="1:12" s="31" customFormat="1" ht="15" customHeight="1">
      <c r="A27" s="1"/>
      <c r="B27" s="1" t="s">
        <v>468</v>
      </c>
      <c r="C27" s="1"/>
      <c r="D27" s="1"/>
      <c r="E27" s="1"/>
      <c r="F27" s="1"/>
      <c r="G27" s="1"/>
      <c r="H27" s="1"/>
      <c r="I27" s="1"/>
      <c r="J27" s="1"/>
    </row>
    <row r="28" spans="1:12" s="31" customFormat="1" ht="15" customHeight="1">
      <c r="A28" s="1"/>
      <c r="B28" s="421" t="s">
        <v>469</v>
      </c>
      <c r="C28" s="1"/>
      <c r="D28" s="1"/>
      <c r="E28" s="1"/>
      <c r="F28" s="1"/>
      <c r="G28" s="1"/>
      <c r="H28" s="1"/>
      <c r="I28" s="1"/>
      <c r="J28" s="1"/>
    </row>
    <row r="29" spans="1:12" s="31" customFormat="1" ht="13.5" customHeight="1">
      <c r="F29" s="32"/>
      <c r="G29" s="32"/>
    </row>
    <row r="30" spans="1:12" s="31" customFormat="1" ht="18" customHeight="1">
      <c r="B30" s="31" t="s">
        <v>37</v>
      </c>
    </row>
    <row r="31" spans="1:12" s="31" customFormat="1" ht="18" customHeight="1" thickBot="1">
      <c r="B31" s="31" t="str">
        <f>"（単位：百万"&amp;'為替換算(currency conversion)'!$A$3&amp;"/Unit: "&amp;'為替換算(currency conversion)'!$A$3&amp;" million）"</f>
        <v>（単位：百万USD/Unit: USD million）</v>
      </c>
      <c r="C31" s="1"/>
      <c r="D31" s="1"/>
    </row>
    <row r="32" spans="1:12" s="31" customFormat="1" ht="18" customHeight="1" thickBot="1">
      <c r="B32" s="144"/>
      <c r="C32" s="120" t="s">
        <v>1</v>
      </c>
      <c r="D32" s="121" t="s">
        <v>20</v>
      </c>
      <c r="E32" s="216" t="s">
        <v>121</v>
      </c>
      <c r="F32" s="260" t="s">
        <v>122</v>
      </c>
      <c r="G32" s="260" t="s">
        <v>288</v>
      </c>
      <c r="H32" s="290" t="s">
        <v>310</v>
      </c>
      <c r="I32" s="148" t="s">
        <v>319</v>
      </c>
      <c r="J32" s="145" t="s">
        <v>330</v>
      </c>
    </row>
    <row r="33" spans="2:10" s="31" customFormat="1" ht="18" customHeight="1">
      <c r="B33" s="115" t="s">
        <v>35</v>
      </c>
      <c r="C33" s="56" t="s">
        <v>1</v>
      </c>
      <c r="D33" s="57" t="s">
        <v>221</v>
      </c>
      <c r="E33" s="85">
        <f>'主要財務データの推移(Highlights)'!E33/'為替換算(currency conversion)'!$B$3</f>
        <v>4328.3425618309338</v>
      </c>
      <c r="F33" s="254">
        <f>'主要財務データの推移(Highlights)'!F33/'為替換算(currency conversion)'!$B$3</f>
        <v>4466.7626430417131</v>
      </c>
      <c r="G33" s="254">
        <f>'主要財務データの推移(Highlights)'!G33/'為替換算(currency conversion)'!$B$3</f>
        <v>4414.5810262089335</v>
      </c>
      <c r="H33" s="304">
        <f>'主要財務データの推移(Highlights)'!H33/'為替換算(currency conversion)'!$B$3</f>
        <v>4273.9239571797716</v>
      </c>
      <c r="I33" s="254">
        <f>'主要財務データの推移(Highlights)'!I33/'為替換算(currency conversion)'!$B$3</f>
        <v>3665.4115909929865</v>
      </c>
      <c r="J33" s="271">
        <f>'主要財務データの推移(Highlights)'!J33/'為替換算(currency conversion)'!$B$3</f>
        <v>12785.972683647104</v>
      </c>
    </row>
    <row r="34" spans="2:10" s="31" customFormat="1" ht="18" customHeight="1">
      <c r="B34" s="115" t="s">
        <v>33</v>
      </c>
      <c r="C34" s="56" t="s">
        <v>1</v>
      </c>
      <c r="D34" s="57" t="s">
        <v>222</v>
      </c>
      <c r="E34" s="85">
        <f>'主要財務データの推移(Highlights)'!E34/'為替換算(currency conversion)'!$B$3</f>
        <v>10407.50092284976</v>
      </c>
      <c r="F34" s="254">
        <f>'主要財務データの推移(Highlights)'!F34/'為替換算(currency conversion)'!$B$3</f>
        <v>11142.510151347362</v>
      </c>
      <c r="G34" s="254">
        <f>'主要財務データの推移(Highlights)'!G34/'為替換算(currency conversion)'!$B$3</f>
        <v>12540.369139904025</v>
      </c>
      <c r="H34" s="304">
        <f>'主要財務データの推移(Highlights)'!H34/'為替換算(currency conversion)'!$B$3</f>
        <v>13071.007751937985</v>
      </c>
      <c r="I34" s="254">
        <f>'主要財務データの推移(Highlights)'!I34/'為替換算(currency conversion)'!$B$3</f>
        <v>12966.009597637505</v>
      </c>
      <c r="J34" s="271">
        <f>'主要財務データの推移(Highlights)'!J34/'為替換算(currency conversion)'!$B$3</f>
        <v>27772.823920265782</v>
      </c>
    </row>
    <row r="35" spans="2:10" s="31" customFormat="1" ht="18" customHeight="1">
      <c r="B35" s="115" t="s">
        <v>31</v>
      </c>
      <c r="C35" s="56" t="s">
        <v>1</v>
      </c>
      <c r="D35" s="57" t="s">
        <v>223</v>
      </c>
      <c r="E35" s="85">
        <f>'主要財務データの推移(Highlights)'!E35/'為替換算(currency conversion)'!$B$3</f>
        <v>6099.5127353266889</v>
      </c>
      <c r="F35" s="254">
        <f>'主要財務データの推移(Highlights)'!F35/'為替換算(currency conversion)'!$B$3</f>
        <v>6834.0125507567373</v>
      </c>
      <c r="G35" s="254">
        <f>'主要財務データの推移(Highlights)'!G35/'為替換算(currency conversion)'!$B$3</f>
        <v>6937.4898486526399</v>
      </c>
      <c r="H35" s="304">
        <f>'主要財務データの推移(Highlights)'!H35/'為替換算(currency conversion)'!$B$3</f>
        <v>7920.9966777408645</v>
      </c>
      <c r="I35" s="254">
        <f>'主要財務データの推移(Highlights)'!I35/'為替換算(currency conversion)'!$B$3</f>
        <v>9382.6061277224071</v>
      </c>
      <c r="J35" s="271">
        <f>'主要財務データの推移(Highlights)'!J35/'為替換算(currency conversion)'!$B$3</f>
        <v>10722.532299741602</v>
      </c>
    </row>
    <row r="36" spans="2:10" s="31" customFormat="1" ht="18" customHeight="1" thickBot="1">
      <c r="B36" s="118" t="s">
        <v>29</v>
      </c>
      <c r="C36" s="68" t="s">
        <v>1</v>
      </c>
      <c r="D36" s="69" t="s">
        <v>224</v>
      </c>
      <c r="E36" s="119">
        <f>'主要財務データの推移(Highlights)'!E36/'為替換算(currency conversion)'!$B$3</f>
        <v>16760.45035068291</v>
      </c>
      <c r="F36" s="255">
        <f>'主要財務データの推移(Highlights)'!F36/'為替換算(currency conversion)'!$B$3</f>
        <v>18280.265780730897</v>
      </c>
      <c r="G36" s="255">
        <f>'主要財務データの推移(Highlights)'!G36/'為替換算(currency conversion)'!$B$3</f>
        <v>19830.254706533779</v>
      </c>
      <c r="H36" s="305">
        <f>'主要財務データの推移(Highlights)'!H36/'為替換算(currency conversion)'!$B$3</f>
        <v>21388.076781100037</v>
      </c>
      <c r="I36" s="255">
        <f>'主要財務データの推移(Highlights)'!I36/'為替換算(currency conversion)'!$B$3</f>
        <v>22772.336655592473</v>
      </c>
      <c r="J36" s="272">
        <f>'主要財務データの推移(Highlights)'!J36/'為替換算(currency conversion)'!$B$3</f>
        <v>45464.702842377264</v>
      </c>
    </row>
    <row r="37" spans="2:10" s="31" customFormat="1" ht="16.5" hidden="1" customHeight="1">
      <c r="B37" s="122"/>
    </row>
    <row r="38" spans="2:10" s="31" customFormat="1" ht="16.5" hidden="1" customHeight="1">
      <c r="B38" s="122"/>
    </row>
    <row r="39" spans="2:10" s="31" customFormat="1" ht="13.5" customHeight="1">
      <c r="B39" s="123"/>
    </row>
    <row r="40" spans="2:10" s="31" customFormat="1" ht="18" customHeight="1">
      <c r="B40" s="31" t="s">
        <v>27</v>
      </c>
    </row>
    <row r="41" spans="2:10" s="31" customFormat="1" ht="18" customHeight="1" thickBot="1">
      <c r="B41" s="31" t="str">
        <f>"（単位："&amp;'為替換算(currency conversion)'!$A$3&amp;"/Unit: "&amp;'為替換算(currency conversion)'!$A$3&amp;"）"</f>
        <v>（単位：USD/Unit: USD）</v>
      </c>
    </row>
    <row r="42" spans="2:10" s="31" customFormat="1" ht="18" customHeight="1" thickBot="1">
      <c r="B42" s="144" t="s">
        <v>21</v>
      </c>
      <c r="C42" s="120" t="s">
        <v>1</v>
      </c>
      <c r="D42" s="121" t="s">
        <v>25</v>
      </c>
      <c r="E42" s="216" t="s">
        <v>121</v>
      </c>
      <c r="F42" s="260" t="s">
        <v>122</v>
      </c>
      <c r="G42" s="260" t="s">
        <v>288</v>
      </c>
      <c r="H42" s="290" t="s">
        <v>310</v>
      </c>
      <c r="I42" s="148" t="s">
        <v>315</v>
      </c>
      <c r="J42" s="145" t="s">
        <v>331</v>
      </c>
    </row>
    <row r="43" spans="2:10" s="31" customFormat="1" ht="18" customHeight="1">
      <c r="B43" s="115" t="s">
        <v>135</v>
      </c>
      <c r="C43" s="81" t="s">
        <v>1</v>
      </c>
      <c r="D43" s="57" t="s">
        <v>240</v>
      </c>
      <c r="E43" s="124">
        <f>'主要財務データの推移(Highlights)'!E43/'為替換算(currency conversion)'!$B$3</f>
        <v>0.43373938722775934</v>
      </c>
      <c r="F43" s="256">
        <f>'主要財務データの推移(Highlights)'!F43/'為替換算(currency conversion)'!$B$3</f>
        <v>0.49280177187153934</v>
      </c>
      <c r="G43" s="256">
        <f>'主要財務データの推移(Highlights)'!G43/'為替換算(currency conversion)'!$B$3</f>
        <v>0.39557032115171653</v>
      </c>
      <c r="H43" s="306">
        <f>'主要財務データの推移(Highlights)'!H43/'為替換算(currency conversion)'!$B$3</f>
        <v>0.40450350682908826</v>
      </c>
      <c r="I43" s="256">
        <f>'主要財務データの推移(Highlights)'!I43/'為替換算(currency conversion)'!$B$3</f>
        <v>0.75267626430417134</v>
      </c>
      <c r="J43" s="308">
        <f>'主要財務データの推移(Highlights)'!J43/'為替換算(currency conversion)'!$B$3</f>
        <v>0.78959025470653388</v>
      </c>
    </row>
    <row r="44" spans="2:10" s="31" customFormat="1" ht="18" customHeight="1" thickBot="1">
      <c r="B44" s="118" t="s">
        <v>225</v>
      </c>
      <c r="C44" s="68" t="s">
        <v>1</v>
      </c>
      <c r="D44" s="69" t="s">
        <v>226</v>
      </c>
      <c r="E44" s="125">
        <f>'主要財務データの推移(Highlights)'!E44/'為替換算(currency conversion)'!$B$3</f>
        <v>4.3490586932447401</v>
      </c>
      <c r="F44" s="257">
        <f>'主要財務データの推移(Highlights)'!F44/'為替換算(currency conversion)'!$B$3</f>
        <v>4.8727205610926543</v>
      </c>
      <c r="G44" s="257">
        <f>'主要財務データの推移(Highlights)'!G44/'為替換算(currency conversion)'!$B$3</f>
        <v>4.9465485418973794</v>
      </c>
      <c r="H44" s="307">
        <f>'主要財務データの推移(Highlights)'!H44/'為替換算(currency conversion)'!$B$3</f>
        <v>5.6477667035806576</v>
      </c>
      <c r="I44" s="257">
        <f>'主要財務データの推移(Highlights)'!I44/'為替換算(currency conversion)'!$B$3</f>
        <v>6.6904392764857885</v>
      </c>
      <c r="J44" s="309">
        <f>'主要財務データの推移(Highlights)'!J44/'為替換算(currency conversion)'!$B$3</f>
        <v>7.6480620155038768</v>
      </c>
    </row>
    <row r="45" spans="2:10" s="31" customFormat="1" ht="13.5" customHeight="1"/>
    <row r="46" spans="2:10" s="31" customFormat="1" ht="18" customHeight="1" thickBot="1">
      <c r="B46" s="31" t="s">
        <v>22</v>
      </c>
    </row>
    <row r="47" spans="2:10" s="31" customFormat="1" ht="18" customHeight="1" thickBot="1">
      <c r="B47" s="144" t="s">
        <v>21</v>
      </c>
      <c r="C47" s="120" t="s">
        <v>1</v>
      </c>
      <c r="D47" s="121" t="s">
        <v>20</v>
      </c>
      <c r="E47" s="216" t="s">
        <v>121</v>
      </c>
      <c r="F47" s="260" t="s">
        <v>122</v>
      </c>
      <c r="G47" s="260" t="s">
        <v>288</v>
      </c>
      <c r="H47" s="290" t="s">
        <v>310</v>
      </c>
      <c r="I47" s="148" t="s">
        <v>315</v>
      </c>
      <c r="J47" s="145" t="s">
        <v>331</v>
      </c>
    </row>
    <row r="48" spans="2:10" s="31" customFormat="1" ht="18" customHeight="1">
      <c r="B48" s="113" t="s">
        <v>19</v>
      </c>
      <c r="C48" s="66" t="s">
        <v>1</v>
      </c>
      <c r="D48" s="67" t="s">
        <v>18</v>
      </c>
      <c r="E48" s="126">
        <f>'主要財務データの推移(Highlights)'!E48</f>
        <v>6</v>
      </c>
      <c r="F48" s="258">
        <f>'主要財務データの推移(Highlights)'!F48</f>
        <v>6.8000000000000007</v>
      </c>
      <c r="G48" s="258">
        <f>'主要財務データの推移(Highlights)'!G48</f>
        <v>5.8000000000000007</v>
      </c>
      <c r="H48" s="310">
        <f>'主要財務データの推移(Highlights)'!H48</f>
        <v>6</v>
      </c>
      <c r="I48" s="258">
        <f>'主要財務データの推移(Highlights)'!I48</f>
        <v>8.3000000000000007</v>
      </c>
      <c r="J48" s="313">
        <f>'主要財務データの推移(Highlights)'!J48</f>
        <v>7.3999999999999995</v>
      </c>
    </row>
    <row r="49" spans="2:10" s="31" customFormat="1" ht="18" customHeight="1">
      <c r="B49" s="115" t="s">
        <v>136</v>
      </c>
      <c r="C49" s="56" t="s">
        <v>1</v>
      </c>
      <c r="D49" s="57" t="s">
        <v>227</v>
      </c>
      <c r="E49" s="33">
        <f>'主要財務データの推移(Highlights)'!E49</f>
        <v>4</v>
      </c>
      <c r="F49" s="259">
        <f>'主要財務データの推移(Highlights)'!F49</f>
        <v>4.3</v>
      </c>
      <c r="G49" s="259">
        <f>'主要財務データの推移(Highlights)'!G49</f>
        <v>3.3000000000000003</v>
      </c>
      <c r="H49" s="311">
        <f>'主要財務データの推移(Highlights)'!H49</f>
        <v>3.3000000000000003</v>
      </c>
      <c r="I49" s="259">
        <f>'主要財務データの推移(Highlights)'!I49</f>
        <v>5.6000000000000005</v>
      </c>
      <c r="J49" s="314">
        <f>'主要財務データの推移(Highlights)'!J49</f>
        <v>4.3</v>
      </c>
    </row>
    <row r="50" spans="2:10" s="31" customFormat="1" ht="18" customHeight="1">
      <c r="B50" s="115" t="s">
        <v>138</v>
      </c>
      <c r="C50" s="56" t="s">
        <v>1</v>
      </c>
      <c r="D50" s="57" t="s">
        <v>228</v>
      </c>
      <c r="E50" s="33">
        <f>'主要財務データの推移(Highlights)'!E50</f>
        <v>10.3</v>
      </c>
      <c r="F50" s="259">
        <f>'主要財務データの推移(Highlights)'!F50</f>
        <v>10.7</v>
      </c>
      <c r="G50" s="259">
        <f>'主要財務データの推移(Highlights)'!G50</f>
        <v>8.1</v>
      </c>
      <c r="H50" s="311">
        <f>'主要財務データの推移(Highlights)'!H50</f>
        <v>7.6</v>
      </c>
      <c r="I50" s="259">
        <f>'主要財務データの推移(Highlights)'!I50</f>
        <v>12.2</v>
      </c>
      <c r="J50" s="314">
        <f>'主要財務データの推移(Highlights)'!J50</f>
        <v>11</v>
      </c>
    </row>
    <row r="51" spans="2:10" s="31" customFormat="1" ht="18" customHeight="1">
      <c r="B51" s="115" t="s">
        <v>140</v>
      </c>
      <c r="C51" s="56" t="s">
        <v>1</v>
      </c>
      <c r="D51" s="57" t="s">
        <v>229</v>
      </c>
      <c r="E51" s="33">
        <f>'主要財務データの推移(Highlights)'!E51</f>
        <v>3.7</v>
      </c>
      <c r="F51" s="259">
        <f>'主要財務データの推移(Highlights)'!F51</f>
        <v>3.9</v>
      </c>
      <c r="G51" s="259">
        <f>'主要財務データの推移(Highlights)'!G51</f>
        <v>2.9</v>
      </c>
      <c r="H51" s="311">
        <f>'主要財務データの推移(Highlights)'!H51</f>
        <v>2.8</v>
      </c>
      <c r="I51" s="259">
        <f>'主要財務データの推移(Highlights)'!I51</f>
        <v>4.8</v>
      </c>
      <c r="J51" s="314">
        <f>'主要財務データの推移(Highlights)'!J51</f>
        <v>3.2</v>
      </c>
    </row>
    <row r="52" spans="2:10" s="31" customFormat="1" ht="18" customHeight="1">
      <c r="B52" s="115" t="s">
        <v>230</v>
      </c>
      <c r="C52" s="56" t="s">
        <v>1</v>
      </c>
      <c r="D52" s="57" t="s">
        <v>231</v>
      </c>
      <c r="E52" s="33">
        <f>'主要財務データの推移(Highlights)'!E52</f>
        <v>13.9</v>
      </c>
      <c r="F52" s="259">
        <f>'主要財務データの推移(Highlights)'!F52</f>
        <v>14.3</v>
      </c>
      <c r="G52" s="259">
        <f>'主要財務データの推移(Highlights)'!G52</f>
        <v>13</v>
      </c>
      <c r="H52" s="311">
        <f>'主要財務データの推移(Highlights)'!H52</f>
        <v>13.8</v>
      </c>
      <c r="I52" s="259">
        <f>'主要財務データの推移(Highlights)'!I52</f>
        <v>15.5</v>
      </c>
      <c r="J52" s="314">
        <f>'主要財務データの推移(Highlights)'!J52</f>
        <v>13.8</v>
      </c>
    </row>
    <row r="53" spans="2:10" s="31" customFormat="1" ht="18" customHeight="1">
      <c r="B53" s="115" t="s">
        <v>12</v>
      </c>
      <c r="C53" s="56" t="s">
        <v>1</v>
      </c>
      <c r="D53" s="57" t="s">
        <v>232</v>
      </c>
      <c r="E53" s="33">
        <f>'主要財務データの推移(Highlights)'!E53</f>
        <v>36.4</v>
      </c>
      <c r="F53" s="259">
        <f>'主要財務データの推移(Highlights)'!F53</f>
        <v>37.4</v>
      </c>
      <c r="G53" s="259">
        <f>'主要財務データの推移(Highlights)'!G53</f>
        <v>35</v>
      </c>
      <c r="H53" s="311">
        <f>'主要財務データの推移(Highlights)'!H53</f>
        <v>37</v>
      </c>
      <c r="I53" s="259">
        <f>'主要財務データの推移(Highlights)'!I53</f>
        <v>41.2</v>
      </c>
      <c r="J53" s="314">
        <f>'主要財務データの推移(Highlights)'!J53</f>
        <v>23.6</v>
      </c>
    </row>
    <row r="54" spans="2:10" s="31" customFormat="1" ht="18" customHeight="1">
      <c r="B54" s="115" t="s">
        <v>10</v>
      </c>
      <c r="C54" s="56" t="s">
        <v>1</v>
      </c>
      <c r="D54" s="57" t="s">
        <v>233</v>
      </c>
      <c r="E54" s="33">
        <f>'主要財務データの推移(Highlights)'!E54</f>
        <v>41.5</v>
      </c>
      <c r="F54" s="259">
        <f>'主要財務データの推移(Highlights)'!F54</f>
        <v>39.5</v>
      </c>
      <c r="G54" s="259">
        <f>'主要財務データの推移(Highlights)'!G54</f>
        <v>38.9</v>
      </c>
      <c r="H54" s="311">
        <f>'主要財務データの推移(Highlights)'!H54</f>
        <v>35</v>
      </c>
      <c r="I54" s="259">
        <f>'主要財務データの推移(Highlights)'!I54</f>
        <v>28.1</v>
      </c>
      <c r="J54" s="314">
        <f>'主要財務データの推移(Highlights)'!J54</f>
        <v>54.4</v>
      </c>
    </row>
    <row r="55" spans="2:10" s="31" customFormat="1" ht="18" customHeight="1">
      <c r="B55" s="115" t="s">
        <v>142</v>
      </c>
      <c r="C55" s="56" t="s">
        <v>1</v>
      </c>
      <c r="D55" s="57" t="s">
        <v>144</v>
      </c>
      <c r="E55" s="112">
        <f>'主要財務データの推移(Highlights)'!E55</f>
        <v>0.7</v>
      </c>
      <c r="F55" s="112">
        <f>'主要財務データの推移(Highlights)'!F55</f>
        <v>0.7</v>
      </c>
      <c r="G55" s="112">
        <f>'主要財務データの推移(Highlights)'!G55</f>
        <v>0.6</v>
      </c>
      <c r="H55" s="312">
        <f>'主要財務データの推移(Highlights)'!H55</f>
        <v>0.5</v>
      </c>
      <c r="I55" s="112">
        <f>'主要財務データの推移(Highlights)'!I55</f>
        <v>0.4</v>
      </c>
      <c r="J55" s="315">
        <f>'主要財務データの推移(Highlights)'!J55</f>
        <v>1.2</v>
      </c>
    </row>
    <row r="56" spans="2:10" s="31" customFormat="1" ht="18" customHeight="1">
      <c r="B56" s="115" t="s">
        <v>8</v>
      </c>
      <c r="C56" s="56" t="s">
        <v>1</v>
      </c>
      <c r="D56" s="57" t="s">
        <v>234</v>
      </c>
      <c r="E56" s="33">
        <f>'主要財務データの推移(Highlights)'!E56</f>
        <v>25.5</v>
      </c>
      <c r="F56" s="259">
        <f>'主要財務データの推移(Highlights)'!F56</f>
        <v>25.5</v>
      </c>
      <c r="G56" s="259">
        <f>'主要財務データの推移(Highlights)'!G56</f>
        <v>33.6</v>
      </c>
      <c r="H56" s="311">
        <f>'主要財務データの推移(Highlights)'!H56</f>
        <v>32.9</v>
      </c>
      <c r="I56" s="259">
        <f>'主要財務データの推移(Highlights)'!I56</f>
        <v>20.6</v>
      </c>
      <c r="J56" s="314">
        <f>'主要財務データの推移(Highlights)'!J56</f>
        <v>20.6</v>
      </c>
    </row>
    <row r="57" spans="2:10" s="31" customFormat="1" ht="18" customHeight="1">
      <c r="B57" s="115" t="s">
        <v>6</v>
      </c>
      <c r="C57" s="56" t="s">
        <v>1</v>
      </c>
      <c r="D57" s="57" t="s">
        <v>235</v>
      </c>
      <c r="E57" s="33">
        <f>'主要財務データの推移(Highlights)'!E57</f>
        <v>19.3</v>
      </c>
      <c r="F57" s="259">
        <f>'主要財務データの推移(Highlights)'!F57</f>
        <v>18.3</v>
      </c>
      <c r="G57" s="259">
        <f>'主要財務データの推移(Highlights)'!G57</f>
        <v>19.399999999999999</v>
      </c>
      <c r="H57" s="311">
        <f>'主要財務データの推移(Highlights)'!H57</f>
        <v>31.3</v>
      </c>
      <c r="I57" s="259">
        <f>'主要財務データの推移(Highlights)'!I57</f>
        <v>23.7</v>
      </c>
      <c r="J57" s="314">
        <f>'主要財務データの推移(Highlights)'!J57</f>
        <v>16.2</v>
      </c>
    </row>
    <row r="58" spans="2:10" s="31" customFormat="1" ht="18" customHeight="1">
      <c r="B58" s="115" t="s">
        <v>4</v>
      </c>
      <c r="C58" s="56" t="s">
        <v>1</v>
      </c>
      <c r="D58" s="57" t="s">
        <v>236</v>
      </c>
      <c r="E58" s="33">
        <f>'主要財務データの推移(Highlights)'!E58</f>
        <v>1.9</v>
      </c>
      <c r="F58" s="259">
        <f>'主要財務データの推移(Highlights)'!F58</f>
        <v>1.8</v>
      </c>
      <c r="G58" s="259">
        <f>'主要財務データの推移(Highlights)'!G58</f>
        <v>1.6</v>
      </c>
      <c r="H58" s="311">
        <f>'主要財務データの推移(Highlights)'!H58</f>
        <v>2.2000000000000002</v>
      </c>
      <c r="I58" s="259">
        <f>'主要財務データの推移(Highlights)'!I58</f>
        <v>2.7</v>
      </c>
      <c r="J58" s="314">
        <f>'主要財務データの推移(Highlights)'!J58</f>
        <v>1.7</v>
      </c>
    </row>
    <row r="59" spans="2:10" s="31" customFormat="1" ht="18" customHeight="1" thickBot="1">
      <c r="B59" s="118" t="s">
        <v>2</v>
      </c>
      <c r="C59" s="68" t="s">
        <v>1</v>
      </c>
      <c r="D59" s="69" t="s">
        <v>237</v>
      </c>
      <c r="E59" s="356">
        <f>'主要財務データの推移(Highlights)'!E59</f>
        <v>118000</v>
      </c>
      <c r="F59" s="357">
        <f>'主要財務データの推移(Highlights)'!F59</f>
        <v>123900</v>
      </c>
      <c r="G59" s="357">
        <f>'主要財務データの推移(Highlights)'!G59</f>
        <v>133200</v>
      </c>
      <c r="H59" s="358">
        <f>'主要財務データの推移(Highlights)'!H59</f>
        <v>139700</v>
      </c>
      <c r="I59" s="357">
        <f>'主要財務データの推移(Highlights)'!I59</f>
        <v>152000</v>
      </c>
      <c r="J59" s="359">
        <f>'主要財務データの推移(Highlights)'!J59</f>
        <v>195100</v>
      </c>
    </row>
    <row r="60" spans="2:10" s="31" customFormat="1">
      <c r="B60" s="31" t="s">
        <v>462</v>
      </c>
      <c r="I60" s="127"/>
      <c r="J60" s="127"/>
    </row>
    <row r="61" spans="2:10" s="31" customFormat="1">
      <c r="B61" s="31" t="s">
        <v>463</v>
      </c>
    </row>
    <row r="62" spans="2:10" s="31" customFormat="1">
      <c r="B62" s="31" t="s">
        <v>464</v>
      </c>
    </row>
    <row r="63" spans="2:10" s="31" customFormat="1">
      <c r="B63" s="31" t="s">
        <v>465</v>
      </c>
    </row>
    <row r="64" spans="2:10" s="31" customFormat="1">
      <c r="B64" s="31" t="s">
        <v>466</v>
      </c>
    </row>
    <row r="65" spans="2:2">
      <c r="B65" s="31" t="s">
        <v>467</v>
      </c>
    </row>
  </sheetData>
  <phoneticPr fontId="3"/>
  <printOptions horizontalCentered="1"/>
  <pageMargins left="0.39370078740157483" right="0.39370078740157483" top="0.39370078740157483" bottom="0.39370078740157483" header="0.19685039370078741" footer="0.19685039370078741"/>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【FY22Q2からの開示区分変更について】</vt:lpstr>
      <vt:lpstr>主要財務データの推移(Highlights)</vt:lpstr>
      <vt:lpstr>セグメント_新(Segment_New) </vt:lpstr>
      <vt:lpstr>セグメント_旧(Segment_Old)</vt:lpstr>
      <vt:lpstr>BS(Balance Sheets)</vt:lpstr>
      <vt:lpstr>PL(Statements of Operations)</vt:lpstr>
      <vt:lpstr>CF(Statements of Cash Flows)</vt:lpstr>
      <vt:lpstr>為替換算(currency conversion)</vt:lpstr>
      <vt:lpstr>主要財務データの推移(Highlights)_Conv</vt:lpstr>
      <vt:lpstr>セグメント_新(Segment_New)_Conv</vt:lpstr>
      <vt:lpstr>セグメント_旧(Segment_Old)_Conv</vt:lpstr>
      <vt:lpstr>BS(Balance Sheets) _Conv</vt:lpstr>
      <vt:lpstr>PL(Statements of Operations_Con</vt:lpstr>
      <vt:lpstr>CF(Statements of Cash Flows_Con</vt:lpstr>
      <vt:lpstr>免責事項(Disclaimer)</vt:lpstr>
      <vt:lpstr>'BS(Balance Sheets)'!Print_Area</vt:lpstr>
      <vt:lpstr>'BS(Balance Sheets) _Conv'!Print_Area</vt:lpstr>
      <vt:lpstr>'CF(Statements of Cash Flows)'!Print_Area</vt:lpstr>
      <vt:lpstr>'CF(Statements of Cash Flows_Con'!Print_Area</vt:lpstr>
      <vt:lpstr>'PL(Statements of Operations)'!Print_Area</vt:lpstr>
      <vt:lpstr>'PL(Statements of Operations_Con'!Print_Area</vt:lpstr>
      <vt:lpstr>'セグメント_旧(Segment_Old)'!Print_Area</vt:lpstr>
      <vt:lpstr>'セグメント_旧(Segment_Old)_Conv'!Print_Area</vt:lpstr>
      <vt:lpstr>'セグメント_新(Segment_New) '!Print_Area</vt:lpstr>
      <vt:lpstr>'セグメント_新(Segment_New)_Conv'!Print_Area</vt:lpstr>
      <vt:lpstr>'為替換算(currency conversion)'!Print_Area</vt:lpstr>
      <vt:lpstr>'主要財務データの推移(Highlights)'!Print_Area</vt:lpstr>
      <vt:lpstr>'主要財務データの推移(Highlights)_Conv'!Print_Area</vt:lpstr>
      <vt:lpstr>'免責事項(Disclaimer)'!Print_Area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2018-05-14T07:32:17Z</dcterms:created>
  <dcterms:modified xsi:type="dcterms:W3CDTF">2023-05-11T03:21:41Z</dcterms:modified>
</cp:coreProperties>
</file>